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3.xml" ContentType="application/vnd.openxmlformats-officedocument.drawing+xml"/>
  <Override PartName="/xl/tables/table2.xml" ContentType="application/vnd.openxmlformats-officedocument.spreadsheetml.table+xml"/>
  <Override PartName="/xl/tables/table3.xml" ContentType="application/vnd.openxmlformats-officedocument.spreadsheetml.table+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walloniegov.sharepoint.com/sites/CREA/Documents partages/Chargées de com/Déchets/2025-2026 Guide inventaire avant déconstruction/"/>
    </mc:Choice>
  </mc:AlternateContent>
  <xr:revisionPtr revIDLastSave="0" documentId="8_{A5EE10DE-9359-4C36-B73A-C8B265D64FA0}" xr6:coauthVersionLast="47" xr6:coauthVersionMax="47" xr10:uidLastSave="{00000000-0000-0000-0000-000000000000}"/>
  <bookViews>
    <workbookView xWindow="5325" yWindow="1494" windowWidth="19563" windowHeight="10162" activeTab="3" xr2:uid="{409B0912-0939-4A16-9C5E-B97C32A4A3E5}"/>
  </bookViews>
  <sheets>
    <sheet name="0.LISEZMOI" sheetId="19" r:id="rId1"/>
    <sheet name="1.INV" sheetId="20" r:id="rId2"/>
    <sheet name="1.1.RAPPORTAGE" sheetId="22" r:id="rId3"/>
    <sheet name="A.1.DENSITE_STANDARD" sheetId="21" r:id="rId4"/>
    <sheet name="A.2.EURAL" sheetId="18" r:id="rId5"/>
    <sheet name="A.0.PARAM" sheetId="9" r:id="rId6"/>
  </sheets>
  <externalReferences>
    <externalReference r:id="rId7"/>
  </externalReferences>
  <definedNames>
    <definedName name="Abfallschlüssel">#REF!</definedName>
    <definedName name="Enlèvement">'A.0.PARAM'!$T$4:$T$7</definedName>
    <definedName name="etat_bon">'A.0.PARAM'!#REF!</definedName>
    <definedName name="etat_dégradé">'A.0.PARAM'!$E$6</definedName>
    <definedName name="etat_excellent">'A.0.PARAM'!$E$3</definedName>
    <definedName name="etat_moyen">'A.0.PARAM'!$E$4</definedName>
    <definedName name="etat_vétuste">'A.0.PARAM'!$E$5</definedName>
    <definedName name="famille_matériaux">'A.0.PARAM'!$X$3:$X$15</definedName>
    <definedName name="Indice_trad">[1]Traduction!$E$3</definedName>
    <definedName name="inerte_non_inerte">'A.0.PARAM'!$Z$3:$Z$4</definedName>
    <definedName name="Langtrad">[1]Traduction!$A:$C</definedName>
    <definedName name="Liste_contaminants_déchets">'A.0.PARAM'!$L$3:$L$61</definedName>
    <definedName name="Liste_démontabilité">'A.0.PARAM'!$V$3:$V$5</definedName>
    <definedName name="liste_destination_source">'A.0.PARAM'!$I$3:$I$12</definedName>
    <definedName name="liste_enleve_maintien_choix">'A.0.PARAM'!$R$3:$R$4</definedName>
    <definedName name="Liste_état">'A.0.PARAM'!$E$3:$E$6</definedName>
    <definedName name="liste_mesure_précautions">'A.0.PARAM'!$P$3:$P$6</definedName>
    <definedName name="liste_type_inventaires">'A.0.PARAM'!$A$3:$A$5</definedName>
    <definedName name="liste_unités">'A.0.PARAM'!$G$3:$G$8</definedName>
    <definedName name="Maintien_sur_place">'A.0.PARAM'!$T$10:$T$14</definedName>
    <definedName name="oui_non">'A.0.PARAM'!$C$3:$C$4</definedName>
    <definedName name="risque_contaminant_choix">'A.0.PARAM'!$O$3:$O$5</definedName>
    <definedName name="tableau_equiv_filière_KPI">'A.0.PARAM'!$I$3:$J$12</definedName>
    <definedName name="type_inv_dechets_dangereux">'A.0.PARAM'!$A$3</definedName>
    <definedName name="type_inv_dechets_ressources">'A.0.PARAM'!$A$4</definedName>
    <definedName name="type_inv_reemploi">'A.0.PARAM'!$A$5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T9" i="9" l="1"/>
  <c r="T3" i="9"/>
  <c r="R2" i="9"/>
  <c r="T8" i="20"/>
  <c r="AB500" i="20"/>
  <c r="AB499" i="20"/>
  <c r="AB498" i="20"/>
  <c r="AB497" i="20"/>
  <c r="AB496" i="20"/>
  <c r="AB495" i="20"/>
  <c r="AB494" i="20"/>
  <c r="AB493" i="20"/>
  <c r="AB492" i="20"/>
  <c r="AB491" i="20"/>
  <c r="AB490" i="20"/>
  <c r="AB489" i="20"/>
  <c r="AB488" i="20"/>
  <c r="AB487" i="20"/>
  <c r="AB486" i="20"/>
  <c r="AB485" i="20"/>
  <c r="AB484" i="20"/>
  <c r="AB483" i="20"/>
  <c r="AB482" i="20"/>
  <c r="AB481" i="20"/>
  <c r="AB480" i="20"/>
  <c r="AB479" i="20"/>
  <c r="AB478" i="20"/>
  <c r="AB477" i="20"/>
  <c r="AB476" i="20"/>
  <c r="AB475" i="20"/>
  <c r="AB474" i="20"/>
  <c r="AB473" i="20"/>
  <c r="AB472" i="20"/>
  <c r="AB471" i="20"/>
  <c r="AB470" i="20"/>
  <c r="AB469" i="20"/>
  <c r="AB468" i="20"/>
  <c r="AB467" i="20"/>
  <c r="AB466" i="20"/>
  <c r="AB465" i="20"/>
  <c r="AB464" i="20"/>
  <c r="AB463" i="20"/>
  <c r="AB462" i="20"/>
  <c r="AB461" i="20"/>
  <c r="AB460" i="20"/>
  <c r="AB459" i="20"/>
  <c r="AB458" i="20"/>
  <c r="AB457" i="20"/>
  <c r="AB456" i="20"/>
  <c r="AB455" i="20"/>
  <c r="AB454" i="20"/>
  <c r="AB453" i="20"/>
  <c r="AB452" i="20"/>
  <c r="AB451" i="20"/>
  <c r="AB450" i="20"/>
  <c r="AB449" i="20"/>
  <c r="AB448" i="20"/>
  <c r="AB447" i="20"/>
  <c r="AB446" i="20"/>
  <c r="AB445" i="20"/>
  <c r="AB444" i="20"/>
  <c r="AB443" i="20"/>
  <c r="AB442" i="20"/>
  <c r="AB441" i="20"/>
  <c r="AB440" i="20"/>
  <c r="AB439" i="20"/>
  <c r="AB438" i="20"/>
  <c r="AB437" i="20"/>
  <c r="AB436" i="20"/>
  <c r="AB435" i="20"/>
  <c r="AB434" i="20"/>
  <c r="AB433" i="20"/>
  <c r="AB432" i="20"/>
  <c r="AB431" i="20"/>
  <c r="AB430" i="20"/>
  <c r="AB429" i="20"/>
  <c r="AB428" i="20"/>
  <c r="AB427" i="20"/>
  <c r="AB426" i="20"/>
  <c r="AB425" i="20"/>
  <c r="AB424" i="20"/>
  <c r="AB423" i="20"/>
  <c r="AB422" i="20"/>
  <c r="AB421" i="20"/>
  <c r="AB420" i="20"/>
  <c r="AB419" i="20"/>
  <c r="AB418" i="20"/>
  <c r="AB417" i="20"/>
  <c r="AB416" i="20"/>
  <c r="AB415" i="20"/>
  <c r="AB414" i="20"/>
  <c r="AB413" i="20"/>
  <c r="AB412" i="20"/>
  <c r="AB411" i="20"/>
  <c r="AB410" i="20"/>
  <c r="AB409" i="20"/>
  <c r="AB408" i="20"/>
  <c r="AB407" i="20"/>
  <c r="AB406" i="20"/>
  <c r="AB405" i="20"/>
  <c r="AB404" i="20"/>
  <c r="AB403" i="20"/>
  <c r="AB402" i="20"/>
  <c r="AB401" i="20"/>
  <c r="AB400" i="20"/>
  <c r="AB399" i="20"/>
  <c r="AB398" i="20"/>
  <c r="AB397" i="20"/>
  <c r="AB396" i="20"/>
  <c r="AB395" i="20"/>
  <c r="AB394" i="20"/>
  <c r="AB393" i="20"/>
  <c r="AB392" i="20"/>
  <c r="AB391" i="20"/>
  <c r="AB390" i="20"/>
  <c r="AB389" i="20"/>
  <c r="AB388" i="20"/>
  <c r="AB387" i="20"/>
  <c r="AB386" i="20"/>
  <c r="AB385" i="20"/>
  <c r="AB384" i="20"/>
  <c r="AB383" i="20"/>
  <c r="AB382" i="20"/>
  <c r="AB381" i="20"/>
  <c r="AB380" i="20"/>
  <c r="AB379" i="20"/>
  <c r="AB378" i="20"/>
  <c r="AB377" i="20"/>
  <c r="AB376" i="20"/>
  <c r="AB375" i="20"/>
  <c r="AB374" i="20"/>
  <c r="AB373" i="20"/>
  <c r="AB372" i="20"/>
  <c r="AB371" i="20"/>
  <c r="AB370" i="20"/>
  <c r="AB369" i="20"/>
  <c r="AB368" i="20"/>
  <c r="AB367" i="20"/>
  <c r="AB366" i="20"/>
  <c r="AB365" i="20"/>
  <c r="AB364" i="20"/>
  <c r="AB363" i="20"/>
  <c r="AB362" i="20"/>
  <c r="AB361" i="20"/>
  <c r="AB360" i="20"/>
  <c r="AB359" i="20"/>
  <c r="AB358" i="20"/>
  <c r="AB357" i="20"/>
  <c r="AB356" i="20"/>
  <c r="AB355" i="20"/>
  <c r="AB354" i="20"/>
  <c r="AB353" i="20"/>
  <c r="AB352" i="20"/>
  <c r="AB351" i="20"/>
  <c r="AB350" i="20"/>
  <c r="AB349" i="20"/>
  <c r="AB348" i="20"/>
  <c r="AB347" i="20"/>
  <c r="AB346" i="20"/>
  <c r="AB345" i="20"/>
  <c r="AB344" i="20"/>
  <c r="AB343" i="20"/>
  <c r="AB342" i="20"/>
  <c r="AB341" i="20"/>
  <c r="AB340" i="20"/>
  <c r="AB339" i="20"/>
  <c r="AB338" i="20"/>
  <c r="AB337" i="20"/>
  <c r="AB336" i="20"/>
  <c r="AB335" i="20"/>
  <c r="AB334" i="20"/>
  <c r="AB333" i="20"/>
  <c r="AB332" i="20"/>
  <c r="AB331" i="20"/>
  <c r="AB330" i="20"/>
  <c r="AB329" i="20"/>
  <c r="AB328" i="20"/>
  <c r="AB327" i="20"/>
  <c r="AB326" i="20"/>
  <c r="AB325" i="20"/>
  <c r="AB324" i="20"/>
  <c r="AB323" i="20"/>
  <c r="AB322" i="20"/>
  <c r="AB321" i="20"/>
  <c r="AB320" i="20"/>
  <c r="AB319" i="20"/>
  <c r="AB318" i="20"/>
  <c r="AB317" i="20"/>
  <c r="AB316" i="20"/>
  <c r="AB315" i="20"/>
  <c r="AB314" i="20"/>
  <c r="AB313" i="20"/>
  <c r="AB312" i="20"/>
  <c r="AB311" i="20"/>
  <c r="AB310" i="20"/>
  <c r="AB309" i="20"/>
  <c r="AB308" i="20"/>
  <c r="AB307" i="20"/>
  <c r="AB306" i="20"/>
  <c r="AB305" i="20"/>
  <c r="AB304" i="20"/>
  <c r="AB303" i="20"/>
  <c r="AB302" i="20"/>
  <c r="AB301" i="20"/>
  <c r="AB300" i="20"/>
  <c r="AB299" i="20"/>
  <c r="AB298" i="20"/>
  <c r="AB297" i="20"/>
  <c r="AB296" i="20"/>
  <c r="AB295" i="20"/>
  <c r="AB294" i="20"/>
  <c r="AB293" i="20"/>
  <c r="AB292" i="20"/>
  <c r="AB291" i="20"/>
  <c r="AB290" i="20"/>
  <c r="AB289" i="20"/>
  <c r="AB288" i="20"/>
  <c r="AB287" i="20"/>
  <c r="AB286" i="20"/>
  <c r="AB285" i="20"/>
  <c r="AB284" i="20"/>
  <c r="AB283" i="20"/>
  <c r="AB282" i="20"/>
  <c r="AB281" i="20"/>
  <c r="AB280" i="20"/>
  <c r="AB279" i="20"/>
  <c r="AB278" i="20"/>
  <c r="AB277" i="20"/>
  <c r="AB276" i="20"/>
  <c r="AB275" i="20"/>
  <c r="AB274" i="20"/>
  <c r="AB273" i="20"/>
  <c r="AB272" i="20"/>
  <c r="AB271" i="20"/>
  <c r="AB270" i="20"/>
  <c r="AB269" i="20"/>
  <c r="AB268" i="20"/>
  <c r="AB267" i="20"/>
  <c r="AB266" i="20"/>
  <c r="AB265" i="20"/>
  <c r="AB264" i="20"/>
  <c r="AB263" i="20"/>
  <c r="AB262" i="20"/>
  <c r="AB261" i="20"/>
  <c r="AB260" i="20"/>
  <c r="AB259" i="20"/>
  <c r="AB258" i="20"/>
  <c r="AB257" i="20"/>
  <c r="AB256" i="20"/>
  <c r="AB255" i="20"/>
  <c r="AB254" i="20"/>
  <c r="AB253" i="20"/>
  <c r="AB252" i="20"/>
  <c r="AB251" i="20"/>
  <c r="AB250" i="20"/>
  <c r="AB249" i="20"/>
  <c r="AB248" i="20"/>
  <c r="AB247" i="20"/>
  <c r="AB246" i="20"/>
  <c r="AB245" i="20"/>
  <c r="AB244" i="20"/>
  <c r="AB243" i="20"/>
  <c r="AB242" i="20"/>
  <c r="AB241" i="20"/>
  <c r="AB240" i="20"/>
  <c r="AB239" i="20"/>
  <c r="AB238" i="20"/>
  <c r="AB237" i="20"/>
  <c r="AB236" i="20"/>
  <c r="AB235" i="20"/>
  <c r="AB234" i="20"/>
  <c r="AB233" i="20"/>
  <c r="AB232" i="20"/>
  <c r="AB231" i="20"/>
  <c r="AB230" i="20"/>
  <c r="AB229" i="20"/>
  <c r="AB228" i="20"/>
  <c r="AB227" i="20"/>
  <c r="AB226" i="20"/>
  <c r="AB225" i="20"/>
  <c r="AB224" i="20"/>
  <c r="AB223" i="20"/>
  <c r="AB222" i="20"/>
  <c r="AB221" i="20"/>
  <c r="AB220" i="20"/>
  <c r="AB219" i="20"/>
  <c r="AB218" i="20"/>
  <c r="AB217" i="20"/>
  <c r="AB216" i="20"/>
  <c r="AB215" i="20"/>
  <c r="AB214" i="20"/>
  <c r="AB213" i="20"/>
  <c r="AB212" i="20"/>
  <c r="AB211" i="20"/>
  <c r="AB210" i="20"/>
  <c r="AB209" i="20"/>
  <c r="AB208" i="20"/>
  <c r="AB207" i="20"/>
  <c r="AB206" i="20"/>
  <c r="AB205" i="20"/>
  <c r="AB204" i="20"/>
  <c r="AB203" i="20"/>
  <c r="AB202" i="20"/>
  <c r="AB201" i="20"/>
  <c r="AB200" i="20"/>
  <c r="AB199" i="20"/>
  <c r="AB198" i="20"/>
  <c r="AB197" i="20"/>
  <c r="AB196" i="20"/>
  <c r="AB195" i="20"/>
  <c r="AB194" i="20"/>
  <c r="AB193" i="20"/>
  <c r="AB192" i="20"/>
  <c r="AB191" i="20"/>
  <c r="AB190" i="20"/>
  <c r="AB189" i="20"/>
  <c r="AB188" i="20"/>
  <c r="AB187" i="20"/>
  <c r="AB186" i="20"/>
  <c r="AB185" i="20"/>
  <c r="AB184" i="20"/>
  <c r="AB183" i="20"/>
  <c r="AB182" i="20"/>
  <c r="AB181" i="20"/>
  <c r="AB180" i="20"/>
  <c r="AB179" i="20"/>
  <c r="AB178" i="20"/>
  <c r="AB177" i="20"/>
  <c r="AB176" i="20"/>
  <c r="AB175" i="20"/>
  <c r="AB174" i="20"/>
  <c r="AB173" i="20"/>
  <c r="AB172" i="20"/>
  <c r="AB171" i="20"/>
  <c r="AB170" i="20"/>
  <c r="AB169" i="20"/>
  <c r="AB168" i="20"/>
  <c r="AB167" i="20"/>
  <c r="AB166" i="20"/>
  <c r="AB165" i="20"/>
  <c r="AB164" i="20"/>
  <c r="AB163" i="20"/>
  <c r="AB162" i="20"/>
  <c r="AB161" i="20"/>
  <c r="AB160" i="20"/>
  <c r="AB159" i="20"/>
  <c r="AB158" i="20"/>
  <c r="AB157" i="20"/>
  <c r="AB156" i="20"/>
  <c r="AB155" i="20"/>
  <c r="AB154" i="20"/>
  <c r="AB153" i="20"/>
  <c r="AB152" i="20"/>
  <c r="AB151" i="20"/>
  <c r="AB150" i="20"/>
  <c r="AB149" i="20"/>
  <c r="AB148" i="20"/>
  <c r="AB147" i="20"/>
  <c r="AB146" i="20"/>
  <c r="AB145" i="20"/>
  <c r="AB144" i="20"/>
  <c r="AB143" i="20"/>
  <c r="AB142" i="20"/>
  <c r="AB141" i="20"/>
  <c r="AB140" i="20"/>
  <c r="AB139" i="20"/>
  <c r="AB138" i="20"/>
  <c r="AB137" i="20"/>
  <c r="AB136" i="20"/>
  <c r="AB135" i="20"/>
  <c r="AB134" i="20"/>
  <c r="AB133" i="20"/>
  <c r="AB132" i="20"/>
  <c r="AB131" i="20"/>
  <c r="AB130" i="20"/>
  <c r="AB129" i="20"/>
  <c r="AB128" i="20"/>
  <c r="AB127" i="20"/>
  <c r="AB126" i="20"/>
  <c r="AB125" i="20"/>
  <c r="AB124" i="20"/>
  <c r="AB123" i="20"/>
  <c r="AB122" i="20"/>
  <c r="AB121" i="20"/>
  <c r="AB120" i="20"/>
  <c r="AB119" i="20"/>
  <c r="AB118" i="20"/>
  <c r="AB117" i="20"/>
  <c r="AB116" i="20"/>
  <c r="AB115" i="20"/>
  <c r="AB114" i="20"/>
  <c r="AB113" i="20"/>
  <c r="AB112" i="20"/>
  <c r="AB111" i="20"/>
  <c r="AB110" i="20"/>
  <c r="AB109" i="20"/>
  <c r="AB108" i="20"/>
  <c r="AB107" i="20"/>
  <c r="AB106" i="20"/>
  <c r="AB105" i="20"/>
  <c r="AB104" i="20"/>
  <c r="AB103" i="20"/>
  <c r="AB102" i="20"/>
  <c r="AB101" i="20"/>
  <c r="AB100" i="20"/>
  <c r="AB99" i="20"/>
  <c r="AB98" i="20"/>
  <c r="AB97" i="20"/>
  <c r="AB96" i="20"/>
  <c r="AB95" i="20"/>
  <c r="AB94" i="20"/>
  <c r="AB93" i="20"/>
  <c r="AB92" i="20"/>
  <c r="AB91" i="20"/>
  <c r="AB90" i="20"/>
  <c r="AB89" i="20"/>
  <c r="AB88" i="20"/>
  <c r="AB15" i="20"/>
  <c r="AB16" i="20"/>
  <c r="AB17" i="20"/>
  <c r="AB18" i="20"/>
  <c r="AB19" i="20"/>
  <c r="AB20" i="20"/>
  <c r="AB21" i="20"/>
  <c r="AB22" i="20"/>
  <c r="AB23" i="20"/>
  <c r="AB24" i="20"/>
  <c r="AB25" i="20"/>
  <c r="AB26" i="20"/>
  <c r="AB27" i="20"/>
  <c r="AB28" i="20"/>
  <c r="AB29" i="20"/>
  <c r="AB30" i="20"/>
  <c r="AB31" i="20"/>
  <c r="AB32" i="20"/>
  <c r="AB33" i="20"/>
  <c r="AB34" i="20"/>
  <c r="AB35" i="20"/>
  <c r="AB36" i="20"/>
  <c r="AB37" i="20"/>
  <c r="AB38" i="20"/>
  <c r="AB39" i="20"/>
  <c r="AB40" i="20"/>
  <c r="AB41" i="20"/>
  <c r="AB42" i="20"/>
  <c r="AB43" i="20"/>
  <c r="AB44" i="20"/>
  <c r="AB45" i="20"/>
  <c r="AB46" i="20"/>
  <c r="AB47" i="20"/>
  <c r="AB48" i="20"/>
  <c r="AB49" i="20"/>
  <c r="AB50" i="20"/>
  <c r="AB51" i="20"/>
  <c r="AB52" i="20"/>
  <c r="AB53" i="20"/>
  <c r="AB54" i="20"/>
  <c r="AB55" i="20"/>
  <c r="AB56" i="20"/>
  <c r="AB57" i="20"/>
  <c r="AB58" i="20"/>
  <c r="AB59" i="20"/>
  <c r="AB60" i="20"/>
  <c r="AB61" i="20"/>
  <c r="AB62" i="20"/>
  <c r="AB9" i="20"/>
  <c r="AB10" i="20"/>
  <c r="AB11" i="20"/>
  <c r="AB12" i="20"/>
  <c r="AB6" i="20"/>
  <c r="AB7" i="20"/>
  <c r="AB13" i="20"/>
  <c r="AB14" i="20"/>
  <c r="AB63" i="20"/>
  <c r="AB64" i="20"/>
  <c r="AB65" i="20"/>
  <c r="AB66" i="20"/>
  <c r="AB67" i="20"/>
  <c r="AB68" i="20"/>
  <c r="AB69" i="20"/>
  <c r="AB70" i="20"/>
  <c r="AB71" i="20"/>
  <c r="AB72" i="20"/>
  <c r="AB73" i="20"/>
  <c r="AB74" i="20"/>
  <c r="AB75" i="20"/>
  <c r="AB76" i="20"/>
  <c r="AB77" i="20"/>
  <c r="AB78" i="20"/>
  <c r="AB79" i="20"/>
  <c r="AB80" i="20"/>
  <c r="AB81" i="20"/>
  <c r="AB82" i="20"/>
  <c r="AB83" i="20"/>
  <c r="AB84" i="20"/>
  <c r="AB85" i="20"/>
  <c r="AB86" i="20"/>
  <c r="AB87" i="20"/>
  <c r="AB8" i="20"/>
  <c r="B5" i="22" l="1"/>
  <c r="D5" i="22"/>
  <c r="C5" i="22"/>
  <c r="E5" i="22" l="1"/>
  <c r="C6" i="22" l="1"/>
  <c r="B6" i="22"/>
  <c r="D6" i="22"/>
  <c r="E6" i="22"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Mathieu Limet</author>
    <author>tc={1F8CA866-A841-47E0-8012-B0CFDDB74697}</author>
  </authors>
  <commentList>
    <comment ref="M2" authorId="0" shapeId="0" xr:uid="{5E7318E7-A16C-4796-A026-AA2959C6A655}">
      <text>
        <r>
          <rPr>
            <sz val="9"/>
            <color indexed="81"/>
            <rFont val="Tahoma"/>
            <family val="2"/>
          </rPr>
          <t>https://wallex.wallonie.be/files/pdfs/5/19919_Arr%C3%AAt%C3%A9_du_Gouvernement_wallon_%C3%A9tablissant_un_catalogue_des_d%C3%A9chets_09-08-1997-18-03-2002.pdf</t>
        </r>
      </text>
    </comment>
    <comment ref="X2" authorId="1" shapeId="0" xr:uid="{1F8CA866-A841-47E0-8012-B0CFDDB74697}">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@Dimitri  Collard pourrait tu mettre la liste des familles dans ce tableau de la cellule Q3 à Q12, si tu n’a pas assez de place dans le tableau du insert des cellules pour avoir la place correcte </t>
      </text>
    </comment>
  </commentList>
</comments>
</file>

<file path=xl/sharedStrings.xml><?xml version="1.0" encoding="utf-8"?>
<sst xmlns="http://schemas.openxmlformats.org/spreadsheetml/2006/main" count="4714" uniqueCount="2260">
  <si>
    <t>Outil d'inventaire</t>
  </si>
  <si>
    <t>Feuille d'inventaire</t>
  </si>
  <si>
    <t>Localisation</t>
  </si>
  <si>
    <t>Identification</t>
  </si>
  <si>
    <t>Quantité</t>
  </si>
  <si>
    <t>Réemploi</t>
  </si>
  <si>
    <t>Contaminant</t>
  </si>
  <si>
    <t xml:space="preserve">Bâtiment </t>
  </si>
  <si>
    <t>Unité</t>
  </si>
  <si>
    <t xml:space="preserve"> Volume (m³)</t>
  </si>
  <si>
    <t>Masse (tonnes)</t>
  </si>
  <si>
    <t>m courant</t>
  </si>
  <si>
    <t>Excellent</t>
  </si>
  <si>
    <t>m²</t>
  </si>
  <si>
    <t>17 04 01</t>
  </si>
  <si>
    <t>m³</t>
  </si>
  <si>
    <t>pce</t>
  </si>
  <si>
    <t>17 04 05</t>
  </si>
  <si>
    <t>Déchets dangereux</t>
  </si>
  <si>
    <t>06 04 03</t>
  </si>
  <si>
    <t>Oui</t>
  </si>
  <si>
    <t>Arsenic</t>
  </si>
  <si>
    <t>11 02 06</t>
  </si>
  <si>
    <t>Cuivre</t>
  </si>
  <si>
    <t>01 03 06</t>
  </si>
  <si>
    <t>Oui/non</t>
  </si>
  <si>
    <t>Unités</t>
  </si>
  <si>
    <t>Indice Annexe 2</t>
  </si>
  <si>
    <t>Béryllium</t>
  </si>
  <si>
    <t>C1</t>
  </si>
  <si>
    <t>Vanadium</t>
  </si>
  <si>
    <t>C2</t>
  </si>
  <si>
    <t>Moyen</t>
  </si>
  <si>
    <t>Chrome Hexavalent</t>
  </si>
  <si>
    <t>C3</t>
  </si>
  <si>
    <t>Vétuste</t>
  </si>
  <si>
    <t>Cobalt</t>
  </si>
  <si>
    <t>C4</t>
  </si>
  <si>
    <t>Dégradé</t>
  </si>
  <si>
    <t>Nickel</t>
  </si>
  <si>
    <t>C5</t>
  </si>
  <si>
    <t>C6</t>
  </si>
  <si>
    <t>Zinc</t>
  </si>
  <si>
    <t>C7</t>
  </si>
  <si>
    <t>C8</t>
  </si>
  <si>
    <t>Sélénium</t>
  </si>
  <si>
    <t>C9</t>
  </si>
  <si>
    <t>Argent</t>
  </si>
  <si>
    <t>C10</t>
  </si>
  <si>
    <t>Cadmium</t>
  </si>
  <si>
    <t>C11</t>
  </si>
  <si>
    <t>C12</t>
  </si>
  <si>
    <t>Antimoine</t>
  </si>
  <si>
    <t>C13</t>
  </si>
  <si>
    <t>Tellure</t>
  </si>
  <si>
    <t>C14</t>
  </si>
  <si>
    <t>Baryum (sauf sulfate de baryum)</t>
  </si>
  <si>
    <t>C15</t>
  </si>
  <si>
    <t>Mercure</t>
  </si>
  <si>
    <t>C16</t>
  </si>
  <si>
    <t>Thallium</t>
  </si>
  <si>
    <t>C17</t>
  </si>
  <si>
    <t>Plomb</t>
  </si>
  <si>
    <t>C18</t>
  </si>
  <si>
    <t>Sulfures inorganiques</t>
  </si>
  <si>
    <t>C19</t>
  </si>
  <si>
    <t>C20</t>
  </si>
  <si>
    <t>Fluore inorganiques (sauf fluorure de calcium)</t>
  </si>
  <si>
    <t>C21</t>
  </si>
  <si>
    <t>Lithium</t>
  </si>
  <si>
    <t>C22</t>
  </si>
  <si>
    <t>Sodium</t>
  </si>
  <si>
    <t>Potassium</t>
  </si>
  <si>
    <t>Calcium</t>
  </si>
  <si>
    <t>Magnésium</t>
  </si>
  <si>
    <t>C23</t>
  </si>
  <si>
    <t>Solutions basiques ou les bases sous forme solide</t>
  </si>
  <si>
    <t>C24</t>
  </si>
  <si>
    <t>C25</t>
  </si>
  <si>
    <t>Phosphore (sauf phosphates minéraux)</t>
  </si>
  <si>
    <t>C26</t>
  </si>
  <si>
    <t>Métaux carbonyles</t>
  </si>
  <si>
    <t>C27</t>
  </si>
  <si>
    <t>Peroxydes</t>
  </si>
  <si>
    <t>C28</t>
  </si>
  <si>
    <t>Chlorates</t>
  </si>
  <si>
    <t>C29</t>
  </si>
  <si>
    <t>Perchlorates</t>
  </si>
  <si>
    <t>C30</t>
  </si>
  <si>
    <t>Azotures</t>
  </si>
  <si>
    <t>C31</t>
  </si>
  <si>
    <t>PCB/PCT</t>
  </si>
  <si>
    <t>C32</t>
  </si>
  <si>
    <t>Composés pharmaceutiques ou vétérinaires</t>
  </si>
  <si>
    <t>C33</t>
  </si>
  <si>
    <t>C34</t>
  </si>
  <si>
    <t>Substances infectieuses</t>
  </si>
  <si>
    <t>C35</t>
  </si>
  <si>
    <t>Créosotes</t>
  </si>
  <si>
    <t>C36</t>
  </si>
  <si>
    <t>Isocyanates, thiocyanates</t>
  </si>
  <si>
    <t>C37</t>
  </si>
  <si>
    <t>Cyanures organiques</t>
  </si>
  <si>
    <t>C38</t>
  </si>
  <si>
    <t>Phénols</t>
  </si>
  <si>
    <t>C39</t>
  </si>
  <si>
    <t>Solvants halogénés</t>
  </si>
  <si>
    <t>C40</t>
  </si>
  <si>
    <t>Solvants organiques (sauf halogénés)</t>
  </si>
  <si>
    <t>C41</t>
  </si>
  <si>
    <t>C42</t>
  </si>
  <si>
    <t>Composés aromatiques, polycycliques et hétérocycliques</t>
  </si>
  <si>
    <t>C43</t>
  </si>
  <si>
    <t>Amines aliphatiques</t>
  </si>
  <si>
    <t>C44</t>
  </si>
  <si>
    <t>Amines aromatiques</t>
  </si>
  <si>
    <t>C45</t>
  </si>
  <si>
    <t>C46</t>
  </si>
  <si>
    <t>C47</t>
  </si>
  <si>
    <t>Composés organiques du soufre</t>
  </si>
  <si>
    <t>C48</t>
  </si>
  <si>
    <t>Famille dibenzofurannes polychlorés</t>
  </si>
  <si>
    <t>C49</t>
  </si>
  <si>
    <t>Famille dibenzo-para-dioxines polychlorées</t>
  </si>
  <si>
    <t>C50</t>
  </si>
  <si>
    <t>C51</t>
  </si>
  <si>
    <t>Autres</t>
  </si>
  <si>
    <t>Désignation</t>
  </si>
  <si>
    <t>Déchets inertes</t>
  </si>
  <si>
    <t>Déchets assimilables aux déchets ménagers</t>
  </si>
  <si>
    <t>Déchets organiques biodégradables ou non biodégradables</t>
  </si>
  <si>
    <t>Déchets combustibles ou non combustibles</t>
  </si>
  <si>
    <t>01</t>
  </si>
  <si>
    <t>Déchets provenant de l'exploration et de l'exploitation des mines et des carrières ainsi que du traitement physique et chimique des minéraux</t>
  </si>
  <si>
    <t>01 01</t>
  </si>
  <si>
    <t>Déchets provenant de l'extraction des minéraux</t>
  </si>
  <si>
    <t>01 01 01</t>
  </si>
  <si>
    <t>Déchets provenant de l'extraction des minéraux métallifères</t>
  </si>
  <si>
    <t> NB</t>
  </si>
  <si>
    <t>NCOMB</t>
  </si>
  <si>
    <t>01 01 02</t>
  </si>
  <si>
    <t>Déchets provenant de l'extraction des minéraux non métallifères</t>
  </si>
  <si>
    <t> X</t>
  </si>
  <si>
    <t> C</t>
  </si>
  <si>
    <t>01 03</t>
  </si>
  <si>
    <t>Déchets provenant de la transformation physique et chimique des minéraux métallifères</t>
  </si>
  <si>
    <t>01 03 04</t>
  </si>
  <si>
    <t>Stériles acidogènes provenant de la transformation du sulfure.</t>
  </si>
  <si>
    <t>X</t>
  </si>
  <si>
    <t>NB</t>
  </si>
  <si>
    <t>01 03 05</t>
  </si>
  <si>
    <t>Autres stériles contenant des substances dangereuses.</t>
  </si>
  <si>
    <t>Stériles autres que ceux visés aux rubriques 01 03 04 et 01 03 05.</t>
  </si>
  <si>
    <t>01 03 07</t>
  </si>
  <si>
    <t>Autres déchets contenant des substances provenant de la transformation physique et chimique des minéraux métallifères.</t>
  </si>
  <si>
    <t>01 03 08</t>
  </si>
  <si>
    <t>Déchets de poussières et de poudres autres que ceux visés à la rubrique 01 03 07.</t>
  </si>
  <si>
    <t>01 03 09</t>
  </si>
  <si>
    <t>Boues rouges issues de la production d'alumine autres que celles visées à la rubrique 01 03 10.</t>
  </si>
  <si>
    <t>01 03 10</t>
  </si>
  <si>
    <t>Boues rouges issues de la production d'alumine contenant des substances dangereuses, autres que les déchets visés à la rubrique 01 03 07</t>
  </si>
  <si>
    <t>01 03 99</t>
  </si>
  <si>
    <t>Déchets non spécifiés ailleurs</t>
  </si>
  <si>
    <t>01 04</t>
  </si>
  <si>
    <t>Déchets provenant de la transformation physique et chimique des minéraux non métallifères</t>
  </si>
  <si>
    <t>01 04 07</t>
  </si>
  <si>
    <t>Déchets contenant des substances dangereuses provenant de la transformation physique et chimique des minéraux non métallifères.</t>
  </si>
  <si>
    <t>01 04 08</t>
  </si>
  <si>
    <t>Déchets de graviers et débris de pierres autres que ceux visés à la rubrique 01 04 07.</t>
  </si>
  <si>
    <t>01 04 09</t>
  </si>
  <si>
    <t>Déchets de sable et d'argile.</t>
  </si>
  <si>
    <t>01 04 10</t>
  </si>
  <si>
    <t>Déchets de poussières et de poudres autres que ceux visés à la rubrique 01 04 07.</t>
  </si>
  <si>
    <t>01 04 11</t>
  </si>
  <si>
    <t>Déchets de la transformation de la potasse et des sels minéraux autres que ceux visés à la rubrique 01 04 07.</t>
  </si>
  <si>
    <t>01 04 12</t>
  </si>
  <si>
    <t>Stériles et autres déchets provenant du lavage et du nettoyage des minéraux autres que ceux visés aux rubriques 01 04 07 et 01 04 11.</t>
  </si>
  <si>
    <t>01 04 13</t>
  </si>
  <si>
    <t>Déchets provenant de la taille et du sciage des pierres autres que ceux visés à la rubrique 01 04 07.</t>
  </si>
  <si>
    <t>01 04 99</t>
  </si>
  <si>
    <t>01 05</t>
  </si>
  <si>
    <t>Boues de forage et autres déchets de forage</t>
  </si>
  <si>
    <t>01 05 04</t>
  </si>
  <si>
    <t>Boues et autres déchets de forage contenant de l'eau douce.</t>
  </si>
  <si>
    <t>01 05 05</t>
  </si>
  <si>
    <t>Boues et autres déchets de forage contenant des hydrocarbures.</t>
  </si>
  <si>
    <t>B</t>
  </si>
  <si>
    <t>COMB</t>
  </si>
  <si>
    <t>01 05 06</t>
  </si>
  <si>
    <t>Boues et autres déchets de forage contenant des substances dangereuses.</t>
  </si>
  <si>
    <t>01 05 07</t>
  </si>
  <si>
    <t>Boues et autres déchets de forage contenant des sels de baryum autres que ceux visés aux rubriques 01 05 05 et 01 05 06.</t>
  </si>
  <si>
    <t>01 05 08</t>
  </si>
  <si>
    <t>Boues et autres déchets de forage contenant des chlorures autres que ceux visés aux rubriques 01 05 05 et 01 05 06.</t>
  </si>
  <si>
    <t>01 05 99</t>
  </si>
  <si>
    <t>Déchets non spécifiés ailleurs.</t>
  </si>
  <si>
    <t>02</t>
  </si>
  <si>
    <t>Déchets provenant de l'agriculture, de l'horticulture, de l'aquaculture, de la sylviculture, de la chasse et de la pêche ainsi que de la préparation et de la transformation des aliments</t>
  </si>
  <si>
    <t>02 01</t>
  </si>
  <si>
    <t>Déchets provenant de l'agriculture, de l'horticulture, de l'aquaculture, de la sylviculture, de la chasse et de la pêche.</t>
  </si>
  <si>
    <t>02 01 01</t>
  </si>
  <si>
    <t>Boues provenant du lavage et du nettoyage.</t>
  </si>
  <si>
    <t> B</t>
  </si>
  <si>
    <t>02 01 02</t>
  </si>
  <si>
    <t>Déchets de tissus animaux.</t>
  </si>
  <si>
    <t>02 01 03</t>
  </si>
  <si>
    <t>Déchets de tissus végétaux.</t>
  </si>
  <si>
    <t>02 01 04</t>
  </si>
  <si>
    <t>Déchets de manières plastiques (à l'exclusion des emballages).</t>
  </si>
  <si>
    <t>02 01 06</t>
  </si>
  <si>
    <t>Fèces, urine et fumier (y compris paille souillée), effluents collectés séparément et traités hors site.</t>
  </si>
  <si>
    <t>02 01 07</t>
  </si>
  <si>
    <t>Déchets provenant de la sylviculture.</t>
  </si>
  <si>
    <t>02 01 08</t>
  </si>
  <si>
    <t>Déchets agrochimiques contenant des substances dangereuses.</t>
  </si>
  <si>
    <t>02 01 09</t>
  </si>
  <si>
    <t>Déchets agrochimiques autres que ceux visés à la rubrique 02 01 08.</t>
  </si>
  <si>
    <t>02 01 10</t>
  </si>
  <si>
    <t>Déchets métalliques.</t>
  </si>
  <si>
    <t>02 01 96</t>
  </si>
  <si>
    <t>Animaux mis à mort dans le cadre de la lutte contre les maladies.</t>
  </si>
  <si>
    <t>02 01 97</t>
  </si>
  <si>
    <t>Déchets d'animaux contenant des substances ou des micro-organismes susceptibles de mettre en danger la santé des hommes.</t>
  </si>
  <si>
    <t>02 01 98</t>
  </si>
  <si>
    <t>Animaux de boucherie morts avant abattage.</t>
  </si>
  <si>
    <t>02 01 99</t>
  </si>
  <si>
    <t>02 02</t>
  </si>
  <si>
    <t>Déchets provenant de la préparation et de la transformation de la viande, des poissons et d'autres aliments d'origine animale.</t>
  </si>
  <si>
    <t>02 02 01</t>
  </si>
  <si>
    <t>02 02 02</t>
  </si>
  <si>
    <t>02 02 03</t>
  </si>
  <si>
    <t>Matières impropres à la consommation ou à la transformation.</t>
  </si>
  <si>
    <t>02 02 04</t>
  </si>
  <si>
    <t>Boues provenant du traitement in situ des effluents.</t>
  </si>
  <si>
    <t>02 02 99</t>
  </si>
  <si>
    <t>02 03</t>
  </si>
  <si>
    <t>Déchets provenant de la préparation et de la transformation des fruits, des légumes, des céréales, des huiles alimentaires, du cacao, du café, du thé et du tabac, de la production de conserves, de la production de levures et d'extraits de levures, de la préparation et de la fermentation de mélasses.</t>
  </si>
  <si>
    <t>02 03 01</t>
  </si>
  <si>
    <t>Boues provenant du lavage, du nettoyage, de l'épluchage, de la centrifugation et de la séparation.</t>
  </si>
  <si>
    <t>02 03 02</t>
  </si>
  <si>
    <t>Déchets d'agents de conservation.</t>
  </si>
  <si>
    <t>02 03 03</t>
  </si>
  <si>
    <t>Déchets de l'extraction aux solvants.</t>
  </si>
  <si>
    <t>02 03 04</t>
  </si>
  <si>
    <t>02 03 05</t>
  </si>
  <si>
    <t>02 03 99</t>
  </si>
  <si>
    <t>02 04</t>
  </si>
  <si>
    <t>Déchets de la transformation du sucre.</t>
  </si>
  <si>
    <t>02 04 01</t>
  </si>
  <si>
    <t>Terre provenant du lavage et du nettoyage des betteraves.</t>
  </si>
  <si>
    <t>02 04 02</t>
  </si>
  <si>
    <t>Carbonate de calcium déclassé.</t>
  </si>
  <si>
    <t>02 04 03</t>
  </si>
  <si>
    <t>02 04 99</t>
  </si>
  <si>
    <t>02 05</t>
  </si>
  <si>
    <t>Déchets provenant de l'industrie des produits laitiers.</t>
  </si>
  <si>
    <t>02 05 01</t>
  </si>
  <si>
    <t>02 05 02</t>
  </si>
  <si>
    <t>02 05 99</t>
  </si>
  <si>
    <t>02 06</t>
  </si>
  <si>
    <t>Déchets de boulangerie, pâtisserie, confiserie.</t>
  </si>
  <si>
    <t>02 06 01</t>
  </si>
  <si>
    <t>02 06 02</t>
  </si>
  <si>
    <t>02 06 03</t>
  </si>
  <si>
    <t>02 06 99</t>
  </si>
  <si>
    <t>02 07</t>
  </si>
  <si>
    <t>Déchets provenant de la production de boissons alcooliques et non alcooliques (sauf café, thé et cacao).</t>
  </si>
  <si>
    <t>02 07 01</t>
  </si>
  <si>
    <t>Déchets provenant du lavage, du nettoyage et de la réduction mécanique des matières premières.</t>
  </si>
  <si>
    <t>02 07 02</t>
  </si>
  <si>
    <t>Déchets de la distillation de l'alcool.</t>
  </si>
  <si>
    <t>02 07 03</t>
  </si>
  <si>
    <t>Déchets de traitements chimiques.</t>
  </si>
  <si>
    <t>02 07 04</t>
  </si>
  <si>
    <t>02 07 05</t>
  </si>
  <si>
    <t>02 07 99</t>
  </si>
  <si>
    <t>03</t>
  </si>
  <si>
    <t>Déchets provenant de la transformation du bois et de la production de panneaux et de meubles, de pâte à papier, de papier et de carton.</t>
  </si>
  <si>
    <t>03 01</t>
  </si>
  <si>
    <t>Déchets provenant de la transformation du bois et de la fabrication de panneaux et de meubles.</t>
  </si>
  <si>
    <t>03 01 01</t>
  </si>
  <si>
    <t>Déchets d'écorce et de liège.</t>
  </si>
  <si>
    <t>03 01 04</t>
  </si>
  <si>
    <t>Sciure de bois, copeaux, chutes, bois, panneaux de particules et placages contenant des substances dangereuses.</t>
  </si>
  <si>
    <t>03 01 05</t>
  </si>
  <si>
    <t>Sciure de bois, copeaux, chutes, bois, panneaux de particules et placages autres que ceux visés à la rubrique 03 01 04.</t>
  </si>
  <si>
    <t>03 01 99</t>
  </si>
  <si>
    <t>03 02</t>
  </si>
  <si>
    <t>Déchets des produits de protection du bois.</t>
  </si>
  <si>
    <t>03 02 01</t>
  </si>
  <si>
    <t>Composés organiques non halogénés de protection du bois.</t>
  </si>
  <si>
    <t>03 02 02</t>
  </si>
  <si>
    <t>Composés organochlorés de protection du bois.</t>
  </si>
  <si>
    <t>03 02 03</t>
  </si>
  <si>
    <t>Composés organométalliques de protection du bois.</t>
  </si>
  <si>
    <t>03 02 04</t>
  </si>
  <si>
    <t>Composés inorganiques de protection du bois.</t>
  </si>
  <si>
    <t>03 02 05</t>
  </si>
  <si>
    <t>Autres produits de protection du bois contenant des substances dangereuses.</t>
  </si>
  <si>
    <t>03 02 99</t>
  </si>
  <si>
    <t>Produits de protection du bois non spécifiés ailleurs.</t>
  </si>
  <si>
    <t>03 03</t>
  </si>
  <si>
    <t>Déchets provenant de la production et de la transformation de papier, de carton et de pâte à papier.</t>
  </si>
  <si>
    <t>03 03 01</t>
  </si>
  <si>
    <t>Déchets d'écorce et de bois.</t>
  </si>
  <si>
    <t>03 03 02</t>
  </si>
  <si>
    <t>Liqueurs vertes (provenant de la récupération de liqueurs de cuisson).</t>
  </si>
  <si>
    <t>03 03 05</t>
  </si>
  <si>
    <t>Boues de désencrage provenant du recyclage du papier.</t>
  </si>
  <si>
    <t>03 03 07</t>
  </si>
  <si>
    <t>Refus séparés mécaniquement provenant du broyage de déchets de papier et de carton.</t>
  </si>
  <si>
    <t>03 03 08</t>
  </si>
  <si>
    <t>Déchets provenant du tri de papier et de carton destinés au recyclage.</t>
  </si>
  <si>
    <t>03 03 09</t>
  </si>
  <si>
    <t>Déchets de boues résiduaires de chaux.</t>
  </si>
  <si>
    <t>03 03 10</t>
  </si>
  <si>
    <t>Refus fibreux, boues de fibres, de charge et de couchage provenant d'une séparation mécanique.</t>
  </si>
  <si>
    <t>03 03 11</t>
  </si>
  <si>
    <t>Boues provenant du traitement in situ des effluents autres que celles visées à la rubrique 03 03 10.</t>
  </si>
  <si>
    <t>03 03 99</t>
  </si>
  <si>
    <t>04</t>
  </si>
  <si>
    <t>Déchets provenant des industries du cuir, de la fourrure et du textile.</t>
  </si>
  <si>
    <t>04 01</t>
  </si>
  <si>
    <t>Déchets de l'industrie du cuir et de la fourrure.</t>
  </si>
  <si>
    <t>04 01 01</t>
  </si>
  <si>
    <t>Déchets d'écharnage et refentes.</t>
  </si>
  <si>
    <t>04 01 02</t>
  </si>
  <si>
    <t>Résidus de pelanage.</t>
  </si>
  <si>
    <t>04 01 03</t>
  </si>
  <si>
    <t>Déchets de dégraissage contenant des solvants sans phase liquide.</t>
  </si>
  <si>
    <t>C</t>
  </si>
  <si>
    <t>04 01 04</t>
  </si>
  <si>
    <t>Liqueur de tannage contenant du chrome.</t>
  </si>
  <si>
    <t>04 01 05</t>
  </si>
  <si>
    <t>Liqueur de tannage sans chrome.</t>
  </si>
  <si>
    <t>04 01 06</t>
  </si>
  <si>
    <t>Boues, notamment provenant du traitement in situ des effluents, contenant du chrome.</t>
  </si>
  <si>
    <t>04 01 07</t>
  </si>
  <si>
    <t>Boues, notamment provenant du traitement in situ des effluents, sans chrome.</t>
  </si>
  <si>
    <t>04 01 08</t>
  </si>
  <si>
    <t>Déchets de cuir tanné (refentes sur bleu, dérayures, échantillonnages, poussières de ponçage) contenant du chrome.</t>
  </si>
  <si>
    <t>04 01 09</t>
  </si>
  <si>
    <t>Déchets provenant de l'habillage et des finitions.</t>
  </si>
  <si>
    <t>04 01 99</t>
  </si>
  <si>
    <t>04 02</t>
  </si>
  <si>
    <t>Déchets de l'industrie textile.</t>
  </si>
  <si>
    <t>04 02 09</t>
  </si>
  <si>
    <t>Matériaux composites (textile imprégné, élastomère, plastomère).</t>
  </si>
  <si>
    <t>04 02 10</t>
  </si>
  <si>
    <t>Matières organiques issues de produits naturels (par exemple : graisse, cire).</t>
  </si>
  <si>
    <t>04 02 14</t>
  </si>
  <si>
    <t>Déchets provenant des finitions contenant des solvants organiques.</t>
  </si>
  <si>
    <t>04 02 15</t>
  </si>
  <si>
    <t>Déchets provenant des finitions autres que ceux visés à la rubrique 04 02 14.</t>
  </si>
  <si>
    <t>04 02 16</t>
  </si>
  <si>
    <t>Teintures et pigments contenant des substances dangereuses.</t>
  </si>
  <si>
    <t>04 02 17</t>
  </si>
  <si>
    <t>Teintures et pigments autres que ceux visés à la rubrique 04 02 16.</t>
  </si>
  <si>
    <t>04 02 19</t>
  </si>
  <si>
    <t>Boues provenant du traitement in situ des effluents contenant des substances dangereuses.</t>
  </si>
  <si>
    <t>04 02 20</t>
  </si>
  <si>
    <t>Boues provenant du traitement in situ des effluents autres que celles visées à la rubrique 04 02 19.</t>
  </si>
  <si>
    <t>04 02 21</t>
  </si>
  <si>
    <t>Fibres textiles non ouvrées.</t>
  </si>
  <si>
    <t>04 02 22</t>
  </si>
  <si>
    <t>Fibres textiles ouvrées.</t>
  </si>
  <si>
    <t>04 02 99</t>
  </si>
  <si>
    <t>05</t>
  </si>
  <si>
    <t>Déchets provenant du raffinage du pétrole, de la purification du gaz naturel et du traitement pyrolytique du charbon.</t>
  </si>
  <si>
    <t>05 01</t>
  </si>
  <si>
    <t>Déchets provenant du raffinage du pétrole.</t>
  </si>
  <si>
    <t>05 01 02</t>
  </si>
  <si>
    <t>Boues de dessalage.</t>
  </si>
  <si>
    <t>05 01 03</t>
  </si>
  <si>
    <t>Boues de fond de cuves.</t>
  </si>
  <si>
    <t>05 01 04</t>
  </si>
  <si>
    <t>Boues d'alkyles acides.</t>
  </si>
  <si>
    <t>05 01 05</t>
  </si>
  <si>
    <t>Hydrocarbures accidentellement répandus.</t>
  </si>
  <si>
    <t>05 01 06</t>
  </si>
  <si>
    <t>Boues contenant des hydrocarbures provenant des opérations de maintenance de l'installation ou des équipements.</t>
  </si>
  <si>
    <t>05 01 07</t>
  </si>
  <si>
    <t>Goudrons acides.</t>
  </si>
  <si>
    <t>05 01 08</t>
  </si>
  <si>
    <t>Autres goudrons.</t>
  </si>
  <si>
    <t>05 01 09</t>
  </si>
  <si>
    <t>05 01 10</t>
  </si>
  <si>
    <t>Boues provenant du traitement in situ des effluents autres que celles visées à la rubrique 05 01 09.</t>
  </si>
  <si>
    <t>05 01 11</t>
  </si>
  <si>
    <t>Déchets provenant du nettoyage d'hydrocarbures avec des bases.</t>
  </si>
  <si>
    <t>05 01 12</t>
  </si>
  <si>
    <t>Hydrocarbures contenant des acides.</t>
  </si>
  <si>
    <t>05 01 13</t>
  </si>
  <si>
    <t>Boues du traitement de l'eau d'alimentation des chaudières.</t>
  </si>
  <si>
    <t>05 01 14</t>
  </si>
  <si>
    <t>Déchets provenant des colonnes de refroidissement.</t>
  </si>
  <si>
    <t>05 01 15</t>
  </si>
  <si>
    <t>Argiles de filtration usées.</t>
  </si>
  <si>
    <t>05 01 16</t>
  </si>
  <si>
    <t>Déchets contenant du soufre provenant de la désulfuration du pétrole.</t>
  </si>
  <si>
    <t>05 01 17</t>
  </si>
  <si>
    <t>Mélanges bitumineux.</t>
  </si>
  <si>
    <t>05 01 99</t>
  </si>
  <si>
    <t>05 06</t>
  </si>
  <si>
    <t>Déchets provenant du traitement pyrolytique du charbon.</t>
  </si>
  <si>
    <t>05 06 01</t>
  </si>
  <si>
    <t>05 06 03</t>
  </si>
  <si>
    <t>05 06 04</t>
  </si>
  <si>
    <t>05 06 99</t>
  </si>
  <si>
    <t>05 07</t>
  </si>
  <si>
    <t>Déchets provenant de la purification et du transport du gaz naturel.</t>
  </si>
  <si>
    <t>05 07 01</t>
  </si>
  <si>
    <t>Déchets contenant du mercure.</t>
  </si>
  <si>
    <t>05 07 02</t>
  </si>
  <si>
    <t>Déchets contenant du soufre.</t>
  </si>
  <si>
    <t>05 07 99</t>
  </si>
  <si>
    <t>06</t>
  </si>
  <si>
    <t>Déchets des procédés de la chimie minérale.</t>
  </si>
  <si>
    <t>06 01</t>
  </si>
  <si>
    <t>Déchets provenant de la fabrication, formulation, distribution et utilisation (FFDU) d'acides.</t>
  </si>
  <si>
    <t>06 01 01</t>
  </si>
  <si>
    <t>Acide sulfurique et acide sulfureux.</t>
  </si>
  <si>
    <t>06 01 02</t>
  </si>
  <si>
    <t>Acide chlorhydrique.</t>
  </si>
  <si>
    <t>06 01 03</t>
  </si>
  <si>
    <t>Acide fluorhydrique.</t>
  </si>
  <si>
    <t>06 01 04</t>
  </si>
  <si>
    <t>Acide phosphorique et acide phosphoreux.</t>
  </si>
  <si>
    <t>06 01 05</t>
  </si>
  <si>
    <t>Acide nitrique et acide nitreux.</t>
  </si>
  <si>
    <t>06 01 06</t>
  </si>
  <si>
    <t>Autres acides.</t>
  </si>
  <si>
    <t>06 01 99</t>
  </si>
  <si>
    <t>06 02</t>
  </si>
  <si>
    <t>Déchets provenant de la FFDU de bases.</t>
  </si>
  <si>
    <t>06 02 01</t>
  </si>
  <si>
    <t>Hydroxyde de calcium.</t>
  </si>
  <si>
    <t>06 02 03</t>
  </si>
  <si>
    <t>Hydroxyde d'ammonium.</t>
  </si>
  <si>
    <t>06 02 04</t>
  </si>
  <si>
    <t>Hydroxyde de sodium et hydroxyde de potassium.</t>
  </si>
  <si>
    <t>06 02 05</t>
  </si>
  <si>
    <t>Autres bases.</t>
  </si>
  <si>
    <t>06 02 99</t>
  </si>
  <si>
    <t>06 03</t>
  </si>
  <si>
    <t>Déchets provenant de la FFDU de sels et leurs solutions et d'oxydes métalliques.</t>
  </si>
  <si>
    <t>06 03 11</t>
  </si>
  <si>
    <t>Sels et solutions contenant des cyanures.</t>
  </si>
  <si>
    <t>06 03 13</t>
  </si>
  <si>
    <t>Sels solides et solutions contenant des métaux lourds.</t>
  </si>
  <si>
    <t>06 03 14</t>
  </si>
  <si>
    <t>Sels solides et solutions autres que ceux visés aux rubriques 06 03 11 et 06 03 13.</t>
  </si>
  <si>
    <t>06 03 15</t>
  </si>
  <si>
    <t>Oxydes métalliques contenant des métaux lourds.</t>
  </si>
  <si>
    <t>06 03 16</t>
  </si>
  <si>
    <t>Oxydes métalliques autres que ceux visés à la rubriques 06 03 15.</t>
  </si>
  <si>
    <t>06 03 99</t>
  </si>
  <si>
    <t>06 04</t>
  </si>
  <si>
    <t>Déchets contenant des métaux autres que ceux visés à la section 06 03.</t>
  </si>
  <si>
    <t>Déchets contenant de l'arsenic.</t>
  </si>
  <si>
    <t>06 04 04</t>
  </si>
  <si>
    <t>06 04 05</t>
  </si>
  <si>
    <t>Déchets contenant d'autres métaux lourds.</t>
  </si>
  <si>
    <t>06 04 99</t>
  </si>
  <si>
    <t>06 05</t>
  </si>
  <si>
    <t>06 05 02</t>
  </si>
  <si>
    <t>06 05 03</t>
  </si>
  <si>
    <t>Boues provenant du traitement in situ des effluents autres que celles visées à la rubrique 06 05 02.</t>
  </si>
  <si>
    <t>06 06</t>
  </si>
  <si>
    <t>Déchets provenant de la FFDU de produits chimiques contenant du soufre, de la chimie du soufre et des procédés de désulfuration.</t>
  </si>
  <si>
    <t>06 06 02</t>
  </si>
  <si>
    <t>Déchets contenant des sulfures dangereux.</t>
  </si>
  <si>
    <t>06 06 03</t>
  </si>
  <si>
    <t>Déchets contenant des sulfures autres que ceux visés à la rubrique 06 06 02.</t>
  </si>
  <si>
    <t>06 06 99</t>
  </si>
  <si>
    <t>06 07</t>
  </si>
  <si>
    <t>Déchets provenant de la FFDU des halogènes de la chimie des halogènes.</t>
  </si>
  <si>
    <t>06 07 01</t>
  </si>
  <si>
    <t>Déchets contenant de l'amiante provenant de l'électrolyse.</t>
  </si>
  <si>
    <t>06 07 02</t>
  </si>
  <si>
    <t>Déchets de charbon actif utilisé pour la production du chlore.</t>
  </si>
  <si>
    <t>06 07 03</t>
  </si>
  <si>
    <t>Boues de sulfate de baryum contenant du mercure.</t>
  </si>
  <si>
    <t>06 07 04</t>
  </si>
  <si>
    <t>Solutions et acides, par exemple, acide de contact.</t>
  </si>
  <si>
    <t>06 07 99</t>
  </si>
  <si>
    <t>06 08</t>
  </si>
  <si>
    <t>Déchets provenant de la FFDU du silicium et des dérivés du silicium.</t>
  </si>
  <si>
    <t>06 08 02</t>
  </si>
  <si>
    <t>Déchets contenant des chlorosilanes dangereux.</t>
  </si>
  <si>
    <t>06 08 99</t>
  </si>
  <si>
    <t>06 09</t>
  </si>
  <si>
    <t>Déchets provenant de la FFDU des produits chimiques contenant du phosphore et de la chimie du phosphore.</t>
  </si>
  <si>
    <t>06 09 02</t>
  </si>
  <si>
    <t>Scories phosphoriques.</t>
  </si>
  <si>
    <t>06 09 03</t>
  </si>
  <si>
    <t>Déchets de réactions basées sur le calcium contenant des substances dangereuses ou contaminées par de telles substances.</t>
  </si>
  <si>
    <t>06 09 04</t>
  </si>
  <si>
    <t>Déchets de réactions basées sur le calcium autres que ceux visés à la rubrique 06 09 03.</t>
  </si>
  <si>
    <t>06 09 99</t>
  </si>
  <si>
    <t>06 10</t>
  </si>
  <si>
    <t>Déchets provenant de la FFDU de produits chimiques contenant de l'azote, de la chimie de l'azote et de la production d'engrais.</t>
  </si>
  <si>
    <t>06 10 02</t>
  </si>
  <si>
    <t>Déchets contenant des substances dangereuses.</t>
  </si>
  <si>
    <t>06 10 99</t>
  </si>
  <si>
    <t>06 11</t>
  </si>
  <si>
    <t>Déchets provenant de la fabrication des pigments inorganiques et des opacifiants.</t>
  </si>
  <si>
    <t>06 11 01</t>
  </si>
  <si>
    <t>Déchets de réactions basées sur le calcium provenant de la production de dioxyde de titane.</t>
  </si>
  <si>
    <t>06 11 99</t>
  </si>
  <si>
    <t>06 13</t>
  </si>
  <si>
    <t>Déchets des procédés de la chimie minérale non spécifiés ailleurs.</t>
  </si>
  <si>
    <t>06 13 01</t>
  </si>
  <si>
    <t>Produits phytosanitaires inorganiques, agents de protection du bois et autres biocides.</t>
  </si>
  <si>
    <t>06 13 02</t>
  </si>
  <si>
    <t>Charbon actif usé (sauf rubrique 06 07 02).</t>
  </si>
  <si>
    <t>06 13 03</t>
  </si>
  <si>
    <t>Noir de carbone.</t>
  </si>
  <si>
    <t>06 13 04</t>
  </si>
  <si>
    <t>Déchets provenant de la transformation de l'amiante.</t>
  </si>
  <si>
    <t>06 13 05</t>
  </si>
  <si>
    <t>Suies.</t>
  </si>
  <si>
    <t>06 13 99</t>
  </si>
  <si>
    <t>07</t>
  </si>
  <si>
    <t>Déchets des procédés de la chimie organique.</t>
  </si>
  <si>
    <t>07 01</t>
  </si>
  <si>
    <t>Déchets provenant de la fabrication, formulation, distribution et utilisation (FFDU) de produits organiques de base.</t>
  </si>
  <si>
    <t>07 01 01</t>
  </si>
  <si>
    <t>Eaux de lavage et liqueurs mères aqueuses.</t>
  </si>
  <si>
    <t>07 01 03</t>
  </si>
  <si>
    <t>Solvants, liquides de lavage et liqueurs mères organiques halogénés.</t>
  </si>
  <si>
    <t>07 01 04</t>
  </si>
  <si>
    <t>Autres solvants, liquides de lavage et liqueurs mères organiques.</t>
  </si>
  <si>
    <t>07 01 07</t>
  </si>
  <si>
    <t>Résidus de réaction et résidus de distillation halogénés.</t>
  </si>
  <si>
    <t>07 01 08</t>
  </si>
  <si>
    <t>Autres résidus de réaction et résidus de distillation.</t>
  </si>
  <si>
    <t>07 01 09</t>
  </si>
  <si>
    <t>Gâteaux de filtration et absorbants usés halogénés.</t>
  </si>
  <si>
    <t>07 01 10</t>
  </si>
  <si>
    <t>Autres gâteaux de filtration et absorbants usés.</t>
  </si>
  <si>
    <t>07 01 11</t>
  </si>
  <si>
    <t>07 01 12</t>
  </si>
  <si>
    <t>Boues provenant du traitement in situ des effluents autres que celles visées à la rubrique 07 01 11.</t>
  </si>
  <si>
    <t>07 01 99</t>
  </si>
  <si>
    <t>07 02</t>
  </si>
  <si>
    <t>Déchets provenant de la FFDU de matières plastiques, caoutchouc et fibres synthétiques.</t>
  </si>
  <si>
    <t>07 02 01</t>
  </si>
  <si>
    <t>07 02 03</t>
  </si>
  <si>
    <t>07 02 04</t>
  </si>
  <si>
    <t>07 02 07</t>
  </si>
  <si>
    <t>07 02 08</t>
  </si>
  <si>
    <t>07 02 09</t>
  </si>
  <si>
    <t>07 02 10</t>
  </si>
  <si>
    <t>07 02 11</t>
  </si>
  <si>
    <t>07 02 12</t>
  </si>
  <si>
    <t>Boues provenant du traitement in situ des effluents autres que celles visées à la rubrique 07 02 11.</t>
  </si>
  <si>
    <t>07 02 13</t>
  </si>
  <si>
    <t>Déchets plastiques.</t>
  </si>
  <si>
    <t>07 02 14</t>
  </si>
  <si>
    <t>Déchets provenant d'additifs contenant des substances dangereuses.</t>
  </si>
  <si>
    <t>07 02 15</t>
  </si>
  <si>
    <t>Déchets provenant d'additifs autres que ceux visés à la rubrique 07 02 14.</t>
  </si>
  <si>
    <t>07 02 16</t>
  </si>
  <si>
    <t>Déchets contenant des silicones dangereux.</t>
  </si>
  <si>
    <t>07 02 17</t>
  </si>
  <si>
    <t>Déchets contenant des silicones autres que ceux mentionnés sous 07 02 16.</t>
  </si>
  <si>
    <t>07 02 99</t>
  </si>
  <si>
    <t>07 03</t>
  </si>
  <si>
    <t>Déchets provenant de la FFDU de teintures et pigments organiques (sauf rubrique 06 11).</t>
  </si>
  <si>
    <t>07 03 01</t>
  </si>
  <si>
    <t>07 03 03</t>
  </si>
  <si>
    <t>07 03 04</t>
  </si>
  <si>
    <t>07 03 07</t>
  </si>
  <si>
    <t>07 03 08</t>
  </si>
  <si>
    <t>07 03 09</t>
  </si>
  <si>
    <t>07 03 10</t>
  </si>
  <si>
    <t>07 03 11</t>
  </si>
  <si>
    <t>07 03 12</t>
  </si>
  <si>
    <t>Boues provenant du traitement in situ des effluents autres que celles visées à la rubrique 07 03 11.</t>
  </si>
  <si>
    <t>07 03 99</t>
  </si>
  <si>
    <t>07 04</t>
  </si>
  <si>
    <t>Déchets provenant de la FFDU des produits phytosanitaires organiques (sauf rubriques 02 01 08 et 02 01 09), d'agents de protection du bois (sauf section 03 02) et d'autres biocides.</t>
  </si>
  <si>
    <t>07 04 01</t>
  </si>
  <si>
    <t>07 04 03</t>
  </si>
  <si>
    <t>07 04 04</t>
  </si>
  <si>
    <t>07 04 07</t>
  </si>
  <si>
    <t>07 04 08</t>
  </si>
  <si>
    <t>07 04 09</t>
  </si>
  <si>
    <t>07 04 10</t>
  </si>
  <si>
    <t>07 04 11</t>
  </si>
  <si>
    <t>07 04 12</t>
  </si>
  <si>
    <t>Boues provenant du traitement in situ des effluents autres que celles visées à la rubrique 07 04 11.</t>
  </si>
  <si>
    <t>07 04 13</t>
  </si>
  <si>
    <t>Déchets solides contenant des substances dangereuses.</t>
  </si>
  <si>
    <t>07 04 99</t>
  </si>
  <si>
    <t>07 05</t>
  </si>
  <si>
    <t>Déchets provenant de la FFDU des produits pharmaceutiques.</t>
  </si>
  <si>
    <t>07 05 01</t>
  </si>
  <si>
    <t>07 05 03</t>
  </si>
  <si>
    <t>07 05 04</t>
  </si>
  <si>
    <t>07 05 07</t>
  </si>
  <si>
    <t>07 05 08</t>
  </si>
  <si>
    <t>07 05 09</t>
  </si>
  <si>
    <t>07 05 10</t>
  </si>
  <si>
    <t>07 05 11</t>
  </si>
  <si>
    <t>07 05 12</t>
  </si>
  <si>
    <t>Boues provenant du traitement in situ des effluents autres que celles visées à la rubrique 07 05 11.</t>
  </si>
  <si>
    <t>07 05 13</t>
  </si>
  <si>
    <t>07 05 14</t>
  </si>
  <si>
    <t>Déchets solides autres que ceux visés à la rubrique 07 05 13.</t>
  </si>
  <si>
    <t>07 05 99</t>
  </si>
  <si>
    <t>07 06</t>
  </si>
  <si>
    <t>Déchets provenant de la FFDU des corps gras, savons, détergents, désinfectants et cosmétiques.</t>
  </si>
  <si>
    <t>07 06 01</t>
  </si>
  <si>
    <t>07 06 03</t>
  </si>
  <si>
    <t>07 06 04</t>
  </si>
  <si>
    <t>07 06 07</t>
  </si>
  <si>
    <t>07 06 08</t>
  </si>
  <si>
    <t>07 06 09</t>
  </si>
  <si>
    <t>07 06 10</t>
  </si>
  <si>
    <t>07 06 11</t>
  </si>
  <si>
    <t>07 06 12</t>
  </si>
  <si>
    <t>Boues provenant du traitement in situ des effluents autres que celles visées à la rubrique 07 06 11.</t>
  </si>
  <si>
    <t>07 06 99</t>
  </si>
  <si>
    <t>07 07</t>
  </si>
  <si>
    <t>Déchets provenant de la FFDU de produits chimiques issus de la chimie fine et de produits chimiques non spécifiés ailleurs.</t>
  </si>
  <si>
    <t>07 07 01</t>
  </si>
  <si>
    <t>07 07 03</t>
  </si>
  <si>
    <t>07 07 04</t>
  </si>
  <si>
    <t>07 07 07</t>
  </si>
  <si>
    <t>07 07 08</t>
  </si>
  <si>
    <t>07 07 09</t>
  </si>
  <si>
    <t>07 07 10</t>
  </si>
  <si>
    <t>07 07 11</t>
  </si>
  <si>
    <t>07 07 12</t>
  </si>
  <si>
    <t>Boues provenant du traitement in situ des effluents autres que celles visées à la rubrique 07 07 11.</t>
  </si>
  <si>
    <t>07 07 99</t>
  </si>
  <si>
    <t>08</t>
  </si>
  <si>
    <t>Déchets provenant de la fabrication, de la formulation, de la distribution et de l'utilisation (FFDU) de produits de revêtement (peintures, vernis, et émaux vitrifiés), mastics et encres d'impression.</t>
  </si>
  <si>
    <t>08 01</t>
  </si>
  <si>
    <t>Déchets provenant de la FFDU et du décapage de peintures et vernis.</t>
  </si>
  <si>
    <t>08 01 11</t>
  </si>
  <si>
    <t>Déchets de peintures et vernis contenant des solvants organiques ou d'autres substances dangereuses.</t>
  </si>
  <si>
    <t>08 01 12</t>
  </si>
  <si>
    <t>Déchets de peintures ou vernis autres que ceux visés à la rubrique 08 01 11.</t>
  </si>
  <si>
    <t>08 01 13</t>
  </si>
  <si>
    <t>Boues provenant de peintures ou vernis contenant des solvants organiques ou autres substances dangereuses.</t>
  </si>
  <si>
    <t>08 01 14</t>
  </si>
  <si>
    <t>Boues provenant de peintures ou vernis autres que celles visées à la rubrique 08 01 13.</t>
  </si>
  <si>
    <t>08 01 15</t>
  </si>
  <si>
    <t>Boues aqueuses contenant de la peinture ou du vernis contenant des solvants organiques ou autres substances dangereuses.</t>
  </si>
  <si>
    <t>08 01 16</t>
  </si>
  <si>
    <t>Boues aqueuses contenant de la peinture ou du vernis autres que celles visées à la rubrique 08 01 15.</t>
  </si>
  <si>
    <t>08 01 17</t>
  </si>
  <si>
    <t>Déchets provenant du décapage de peintures ou vernis contenant des solvants organiques ou autres substances dangereuses.</t>
  </si>
  <si>
    <t>08 01 18</t>
  </si>
  <si>
    <t>Déchets provenant du décapage de peintures ou vernis autres que ceux visés à la rubrique 08 01 17.</t>
  </si>
  <si>
    <t>08 01 19</t>
  </si>
  <si>
    <t>Suspensions aqueuses contenant de la peinture ou du vernis contenant des solvants organiques ou autres substances dangereuses.</t>
  </si>
  <si>
    <t>08 01 20</t>
  </si>
  <si>
    <t>Suspensions aqueuses contenant de la peinture ou du vernis autres que celles visées à la rubrique 08 01 19.</t>
  </si>
  <si>
    <t>08 01 21</t>
  </si>
  <si>
    <t>Déchets de décapants de peintures ou vernis.</t>
  </si>
  <si>
    <t>08 01 99</t>
  </si>
  <si>
    <t>08 02</t>
  </si>
  <si>
    <t>Déchets provenant de la FFDU d'autres produits de revêtement (y compris des matériaux céramiques).</t>
  </si>
  <si>
    <t>08 02 01</t>
  </si>
  <si>
    <t>Déchets de produits de revêtement en poudre.</t>
  </si>
  <si>
    <t>08 02 02</t>
  </si>
  <si>
    <t>Boues aqueuses contenant des matériaux céramiques.</t>
  </si>
  <si>
    <t>08 02 03</t>
  </si>
  <si>
    <t>Suspensions aqueuses contenant des matériaux céramiques.</t>
  </si>
  <si>
    <t>08 02 99</t>
  </si>
  <si>
    <t>08 03</t>
  </si>
  <si>
    <t>Déchets provenant de la FFDU d'encres d'impression.</t>
  </si>
  <si>
    <t>08 03 07</t>
  </si>
  <si>
    <t>Boues aqueuses contenant de l'encre.</t>
  </si>
  <si>
    <t>08 03 08</t>
  </si>
  <si>
    <t>Déchets liquides aqueux contenant de l'encre.</t>
  </si>
  <si>
    <t>08 03 12</t>
  </si>
  <si>
    <t>Déchets d'encre contenant des substances dangereuses.</t>
  </si>
  <si>
    <t>08 03 13</t>
  </si>
  <si>
    <t>Déchets d'encre autres que ceux visés à la rubrique 08 03 12.</t>
  </si>
  <si>
    <t>08 03 14</t>
  </si>
  <si>
    <t>Boues d'encre contenant des substances dangereuses.</t>
  </si>
  <si>
    <t>08 03 15</t>
  </si>
  <si>
    <t>Boues d'encre autres que celles visées à la rubrique 08 03 14.</t>
  </si>
  <si>
    <t>08 03 16</t>
  </si>
  <si>
    <t>Déchets de solutions de morsure.</t>
  </si>
  <si>
    <t>08 03 17</t>
  </si>
  <si>
    <t>Déchets de toner d'impression contenant des substances dangereuses.</t>
  </si>
  <si>
    <t>08 03 18</t>
  </si>
  <si>
    <t>Déchets de toner d'impression autres que ceux visés à la rubrique 08 03 17.</t>
  </si>
  <si>
    <t>08 03 19</t>
  </si>
  <si>
    <t>Huiles dispersées.</t>
  </si>
  <si>
    <t>08 03 99</t>
  </si>
  <si>
    <t>08 04</t>
  </si>
  <si>
    <t>Déchets provenant de la FFDU de colles et mastics (y compris produits d'étanchéité).</t>
  </si>
  <si>
    <t>08 04 09</t>
  </si>
  <si>
    <t>Déchets de colles et mastics contenant des solvants organiques ou d'autres substances dangereuses.</t>
  </si>
  <si>
    <t>08 04 10</t>
  </si>
  <si>
    <t>Déchets de colles et mastics autres que ceux visés à la rubrique 08 04 09.</t>
  </si>
  <si>
    <t>08 04 11</t>
  </si>
  <si>
    <t>Boues de colles et mastics contenant des solvants organiques ou d'autres substances dangereuses.</t>
  </si>
  <si>
    <t>08 04 12</t>
  </si>
  <si>
    <t>Boues de colles et mastics autres que celles visées à la rubrique 08 04 11.</t>
  </si>
  <si>
    <t>08 04 13</t>
  </si>
  <si>
    <t>Boues aqueuses contenant des colles ou mastics contenant des solvants organiques ou d'autres substances dangereuses.</t>
  </si>
  <si>
    <t>08 04 14</t>
  </si>
  <si>
    <t>Boues aqueuses contenant des colles et mastics autres que celles visées à la rubrique 08 04 13.</t>
  </si>
  <si>
    <t>08 04 15</t>
  </si>
  <si>
    <t>Déchets liquides aqueux contenant des colles ou mastics contenant des solvants organiques ou d'autres substances dangereuses.</t>
  </si>
  <si>
    <t>08 04 16</t>
  </si>
  <si>
    <t>Déchets liquides aqueux contenant des colles ou mastics autres que ceux visés à la rubrique 08 04 15.</t>
  </si>
  <si>
    <t>08 04 17</t>
  </si>
  <si>
    <t>Huile de résine.</t>
  </si>
  <si>
    <t>08 04 99</t>
  </si>
  <si>
    <t>08 05</t>
  </si>
  <si>
    <t>Déchets non spécifiés ailleurs dans le chapitre 08.</t>
  </si>
  <si>
    <t>08 05 01</t>
  </si>
  <si>
    <t>Déchets d'isocyanates.</t>
  </si>
  <si>
    <t>09</t>
  </si>
  <si>
    <t>Déchets provenant de l'industrie photographique.</t>
  </si>
  <si>
    <t>09 01</t>
  </si>
  <si>
    <t>Déchets de l'industrie photographique.</t>
  </si>
  <si>
    <t>09 01 01</t>
  </si>
  <si>
    <t>Bains de développement aqueux contenant un activateur.</t>
  </si>
  <si>
    <t>09 01 02</t>
  </si>
  <si>
    <t>Bains de développement aqueux pour plaques offset.</t>
  </si>
  <si>
    <t>09 01 03</t>
  </si>
  <si>
    <t>Bains de développement contenant des solvants.</t>
  </si>
  <si>
    <t>09 01 04</t>
  </si>
  <si>
    <t>Bains de fixation.</t>
  </si>
  <si>
    <t>09 01 05</t>
  </si>
  <si>
    <t>Bains de blanchiment et bains de blanchiment/fixation.</t>
  </si>
  <si>
    <t>09 01 06</t>
  </si>
  <si>
    <t>Déchets contenant de l'argent provenant du traitement in situ des déchets photographiques.</t>
  </si>
  <si>
    <t>09 01 07</t>
  </si>
  <si>
    <t>Pellicules et papiers photographiques contenant de l'argent ou des composés de l'argent.</t>
  </si>
  <si>
    <t>09 01 08</t>
  </si>
  <si>
    <t>Pellicules et papiers photographiques sans argent ni composés de l'argent.</t>
  </si>
  <si>
    <t>09 01 10</t>
  </si>
  <si>
    <t>Appareils photographiques à usage unique sans piles.</t>
  </si>
  <si>
    <t>09 01 11</t>
  </si>
  <si>
    <t>Appareils photographiques à usage unique contenant des piles comprises sous les rubriques 16 06 01, 16 06 02 ou 16 06 03.</t>
  </si>
  <si>
    <t>09 01 12</t>
  </si>
  <si>
    <t>Appareils photographiques à usage unique contenant des piles autres que ceux visés à la rubrique 09 01 11.</t>
  </si>
  <si>
    <t>09 01 13</t>
  </si>
  <si>
    <t>Déchets liquides aqueux provenant de la récupération in situ de l'argent autres que ceux visés à la rubrique 09 01 06.</t>
  </si>
  <si>
    <t>09 01 99</t>
  </si>
  <si>
    <t>Déchets provenant de procédés thermiques.</t>
  </si>
  <si>
    <t>10 01</t>
  </si>
  <si>
    <t>Déchets provenant de centrales électriques et autres installations de combustion (sauf chapitre 19).</t>
  </si>
  <si>
    <t>10 01 01</t>
  </si>
  <si>
    <t>Mâchefers, scories et cendres sous chaudière (sauf cendres sous chaudière visée à la rubrique 10 01 04).</t>
  </si>
  <si>
    <t>10 01 02</t>
  </si>
  <si>
    <t>Cendres volantes de charbon.</t>
  </si>
  <si>
    <t>10 01 03</t>
  </si>
  <si>
    <t>Cendres volantes de tourbe et de bois non traité.</t>
  </si>
  <si>
    <t>10 01 04</t>
  </si>
  <si>
    <t>Cendres volantes et cendres sous chaudière d'hydrocarbures.</t>
  </si>
  <si>
    <t>10 01 05</t>
  </si>
  <si>
    <t>Déchets solides de réactions basées sur le calcium, provenant de la désulfuration des gaz de fumée.</t>
  </si>
  <si>
    <t>10 01 07</t>
  </si>
  <si>
    <t>Boues de réactions basées sur le calcium, provenant de la désulfuration des gaz de fumée.</t>
  </si>
  <si>
    <t>10 01 09</t>
  </si>
  <si>
    <t>Acide sulfurique.</t>
  </si>
  <si>
    <t>10 01 13</t>
  </si>
  <si>
    <t>Cendres volantes provenant d'hydrocarbures émulsifiés employés comme combustibles.</t>
  </si>
  <si>
    <t>10 01 14</t>
  </si>
  <si>
    <t>Mâchefers, scories et cendres sous chaudière provenant de la coïncinération contenant des substances dangereuses.</t>
  </si>
  <si>
    <t>10 01 15</t>
  </si>
  <si>
    <t>Mâchefers, scories et cendres sous chaudière provenant de la coïncinération autres que ceux visés à la rubrique 10 01 14.</t>
  </si>
  <si>
    <t>10 01 16</t>
  </si>
  <si>
    <t>Cendres volantes provenant de la coïncinération contenant des substances dangereuses.</t>
  </si>
  <si>
    <t>10 01 17</t>
  </si>
  <si>
    <t>Cendres volantes provenant de la coïncinération autres que celles visées à la rubrique 10 01 16.</t>
  </si>
  <si>
    <t>10 01 18</t>
  </si>
  <si>
    <t>Déchets provenant de l'épuration des gaz contenant des substances dangereuses.</t>
  </si>
  <si>
    <t>10 01 19</t>
  </si>
  <si>
    <t>Déchets provenant de l'épuration des gaz autres que ceux visés aux rubriques 10 01 05, 10 01 07 et 10 01 18.</t>
  </si>
  <si>
    <t>10 01 20</t>
  </si>
  <si>
    <t>10 01 21</t>
  </si>
  <si>
    <t>Boues provenant du traitement in situ des effluents autres que celles visées à la rubrique 10 01 20.</t>
  </si>
  <si>
    <t>10 01 22</t>
  </si>
  <si>
    <t>Boues aqueuses provenant du nettoyage des chaudières contenant des substances dangereuses.</t>
  </si>
  <si>
    <t>10 01 23</t>
  </si>
  <si>
    <t>Boues aqueuses provenant du nettoyage des chaudières autres que celles visées à la rubrique 10 01 22.</t>
  </si>
  <si>
    <t>10 01 24</t>
  </si>
  <si>
    <t>Sables provenant de lits fluidisés.</t>
  </si>
  <si>
    <t>10 01 25</t>
  </si>
  <si>
    <t>Déchets provenant du stockage et de la préparation des combustibles des centrales à charbon.</t>
  </si>
  <si>
    <t>10 01 26</t>
  </si>
  <si>
    <t>Déchets provenant de l'épuration des eaux de refroidissement.</t>
  </si>
  <si>
    <t>10 01 99</t>
  </si>
  <si>
    <t>10 02</t>
  </si>
  <si>
    <t>Déchets provenant de l'industrie du fer et de l'acier.</t>
  </si>
  <si>
    <t>10 02 01</t>
  </si>
  <si>
    <t>Déchets de laitiers de hauts-fourneaux et d'aciéries.</t>
  </si>
  <si>
    <t>10 02 02</t>
  </si>
  <si>
    <t>Laitiers non traités.</t>
  </si>
  <si>
    <t>10 02 07</t>
  </si>
  <si>
    <t>Déchets solides provenant de l'épuration des fumées contenant des substances dangereuses.</t>
  </si>
  <si>
    <t>10 02 08</t>
  </si>
  <si>
    <t>Déchets solides provenant de l'épuration des fumées autres que ceux visés à la rubrique 10 02 07.</t>
  </si>
  <si>
    <t>10 02 10</t>
  </si>
  <si>
    <t>Battitures de laminoir.</t>
  </si>
  <si>
    <t>10 02 11</t>
  </si>
  <si>
    <t>Déchets provenant de l'épuration des eaux de refroidissement contenant des hydrocarbures.</t>
  </si>
  <si>
    <t>10 02 12</t>
  </si>
  <si>
    <t>Déchets provenant de l'épuration des eaux de refroidissement autres que ceux visés à la rubrique 10 02 11.</t>
  </si>
  <si>
    <t>10 02 13</t>
  </si>
  <si>
    <t>Boues et gâteaux de filtration provenant de l'épuration des fumées contenant des substances dangereuses.</t>
  </si>
  <si>
    <t>10 02 14</t>
  </si>
  <si>
    <t>Boues et gâteaux de filtration provenant de l'épuration des fumées autres que celles visées à la rubrique 10 02 13.</t>
  </si>
  <si>
    <t>10 02 15</t>
  </si>
  <si>
    <t>Autres boues et gâteaux de filtration.</t>
  </si>
  <si>
    <t>10 02 99</t>
  </si>
  <si>
    <t>10 03</t>
  </si>
  <si>
    <t>Déchets de la pyrométallurgie de l'aluminium.</t>
  </si>
  <si>
    <t>10 03 02</t>
  </si>
  <si>
    <t>Déchets d'anodes.</t>
  </si>
  <si>
    <t>10 03 04</t>
  </si>
  <si>
    <t>Scories provenant de la production primaire.</t>
  </si>
  <si>
    <t>10 03 05</t>
  </si>
  <si>
    <t>Poussières d'alumine.</t>
  </si>
  <si>
    <t>10 03 08</t>
  </si>
  <si>
    <t>Scories salées de seconde fusion.</t>
  </si>
  <si>
    <t>10 03 09</t>
  </si>
  <si>
    <t>Crasses noires de seconde fusion.</t>
  </si>
  <si>
    <t>10 03 15</t>
  </si>
  <si>
    <t>Ecumes inflammables ou émettant, au contact de l'eau, des gaz inflammables en quantités dangereuses.</t>
  </si>
  <si>
    <t>10 03 16</t>
  </si>
  <si>
    <t>Ecumes autres que celles visées à la rubrique 10 03 15.</t>
  </si>
  <si>
    <t>10 03 17</t>
  </si>
  <si>
    <t>Déchets goudronnés provenant de la production des anodes.</t>
  </si>
  <si>
    <t>10 03 18</t>
  </si>
  <si>
    <t>Déchets carbonés provenant de la fabrication des anodes autres que ceux visés à la rubrique 10 03 17.</t>
  </si>
  <si>
    <t>10 03 19</t>
  </si>
  <si>
    <t>Poussières de filtration des fumées contenant des substances dangereuses.</t>
  </si>
  <si>
    <t>10 03 20</t>
  </si>
  <si>
    <t>Poussières de filtration des fumées autres que celles visées à la rubrique 10 03 19.</t>
  </si>
  <si>
    <t>10 03 21</t>
  </si>
  <si>
    <t>Autres fines et poussières (y compris fines de broyage de crasses) contenant des substances dangereuses.</t>
  </si>
  <si>
    <t>10 03 22</t>
  </si>
  <si>
    <t>Autres fines et poussières (y compris fines de broyage de crasses) autres que celles visées à la rubrique 10 03 21.</t>
  </si>
  <si>
    <t>10 03 23</t>
  </si>
  <si>
    <t>10 03 24</t>
  </si>
  <si>
    <t>Déchets solides provenant de l'épuration des fumées autres que ceux visés à la rubrique 10 03 23.</t>
  </si>
  <si>
    <t>10 03 25</t>
  </si>
  <si>
    <t>10 03 26</t>
  </si>
  <si>
    <t>Boues et gâteaux de filtration provenant de l'épuration des fumées autres que ceux visés à la rubrique 10 03 25.</t>
  </si>
  <si>
    <t>10 03 27</t>
  </si>
  <si>
    <t>10 03 28</t>
  </si>
  <si>
    <t>Déchets provenant de l'épuration des eaux de refroidissement autres que ceux visés à la rubrique 10 03 27.</t>
  </si>
  <si>
    <t>10 03 29</t>
  </si>
  <si>
    <t>Déchets provenant du traitement des scories salées et du traitement des crasses noires contenant des substances dangereuses.</t>
  </si>
  <si>
    <t>10 03 30</t>
  </si>
  <si>
    <t>Déchets provenant du traitement des scories salées et du traitement des crasses noires autres que ceux visés à la rubrique 10 03 29.</t>
  </si>
  <si>
    <t>10 03 99</t>
  </si>
  <si>
    <t>10 04</t>
  </si>
  <si>
    <t>Déchets provenant de la pyrométallurgie du plomb.</t>
  </si>
  <si>
    <t>10 04 01</t>
  </si>
  <si>
    <t>Scories provenant de la production primaire et secondaire.</t>
  </si>
  <si>
    <t>10 04 02</t>
  </si>
  <si>
    <t>Crasses et écumes provenant de la production primaire et secondaire.</t>
  </si>
  <si>
    <t>10 04 03</t>
  </si>
  <si>
    <t>Arséniate de calcium.</t>
  </si>
  <si>
    <t>10 04 04</t>
  </si>
  <si>
    <t>Poussières de filtration des fumées.</t>
  </si>
  <si>
    <t>10 04 05</t>
  </si>
  <si>
    <t>Autres fines et poussières.</t>
  </si>
  <si>
    <t>10 04 06</t>
  </si>
  <si>
    <t>Déchets solides provenant de l'épuration des fumées.</t>
  </si>
  <si>
    <t>10 04 07</t>
  </si>
  <si>
    <t>Boues et gâteaux de filtration provenant de l'épuration des fumées.</t>
  </si>
  <si>
    <t>10 04 09</t>
  </si>
  <si>
    <t>10 04 10</t>
  </si>
  <si>
    <t>Déchets provenant de l'épuration des eaux de refroidissement autres que ceux visés à la rubrique 10 04 09.</t>
  </si>
  <si>
    <t>10 04 99</t>
  </si>
  <si>
    <t>10 05</t>
  </si>
  <si>
    <t>Déchets provenant de la pyrométallurgie du zinc.</t>
  </si>
  <si>
    <t>10 05 01</t>
  </si>
  <si>
    <t>10 05 03</t>
  </si>
  <si>
    <t>10 05 04</t>
  </si>
  <si>
    <t>10 05 05</t>
  </si>
  <si>
    <t>10 05 06</t>
  </si>
  <si>
    <t>10 05 08</t>
  </si>
  <si>
    <t>10 05 09</t>
  </si>
  <si>
    <t>Déchets provenant de l'épuration des eaux de refroidissement autres que ceux visés à la rubrique 10 05 08.</t>
  </si>
  <si>
    <t>10 05 10</t>
  </si>
  <si>
    <t>Crasses et écumes inflammables ou émettant, au contact de l'eau, des gaz inflammables en quantités dangereuses.</t>
  </si>
  <si>
    <t>10 05 11</t>
  </si>
  <si>
    <t>Crasses et écumes autres que celles visées à la rubrique 10 05 10.</t>
  </si>
  <si>
    <t>10 05 99</t>
  </si>
  <si>
    <t>10 06</t>
  </si>
  <si>
    <t>Déchets provenant de la pyrométallurgie du cuivre.</t>
  </si>
  <si>
    <t>10 06 01</t>
  </si>
  <si>
    <t>10 06 02</t>
  </si>
  <si>
    <t>10 06 03</t>
  </si>
  <si>
    <t>10 06 04</t>
  </si>
  <si>
    <t>10 06 06</t>
  </si>
  <si>
    <t>10 06 07</t>
  </si>
  <si>
    <t>10 06 09</t>
  </si>
  <si>
    <t>10 06 10</t>
  </si>
  <si>
    <t>Déchets provenant de l'épuration des eaux de refroidissement autres que ceux visés à la rubrique 10 06 09.</t>
  </si>
  <si>
    <t>10 06 99</t>
  </si>
  <si>
    <t>10 07</t>
  </si>
  <si>
    <t>Déchets provenant de la pyrométallurgie de l'argent, de l'or et du platine.</t>
  </si>
  <si>
    <t>10 07 01</t>
  </si>
  <si>
    <t>10 07 02</t>
  </si>
  <si>
    <t>10 07 03</t>
  </si>
  <si>
    <t>10 07 04</t>
  </si>
  <si>
    <t>10 07 05</t>
  </si>
  <si>
    <t>10 07 07</t>
  </si>
  <si>
    <t>10 07 08</t>
  </si>
  <si>
    <t>Déchets provenant de l'épuration des eaux de refroidissement autres que ceux visés à la rubrique 10 07 07.</t>
  </si>
  <si>
    <t>10 07 99</t>
  </si>
  <si>
    <t>10 08</t>
  </si>
  <si>
    <t>Déchets provenant de la pyrométallurgie d'autres métaux non ferreux.</t>
  </si>
  <si>
    <t>10 08 04</t>
  </si>
  <si>
    <t>Fines et poussières.</t>
  </si>
  <si>
    <t>10 08 08</t>
  </si>
  <si>
    <t>Scories salées provenant de la production primaire et secondaire.</t>
  </si>
  <si>
    <t>10 08 09</t>
  </si>
  <si>
    <t>Autres scories.</t>
  </si>
  <si>
    <t>10 08 10</t>
  </si>
  <si>
    <t>Crasses et écumes inflammables ou émettant, au contact avec de l'eau, des gaz inflammables en quantités dangereuses.</t>
  </si>
  <si>
    <t>10 08 11</t>
  </si>
  <si>
    <t>Crasses et écumes autres que celles visées à la rubrique 10 08 10.</t>
  </si>
  <si>
    <t>10 08 12</t>
  </si>
  <si>
    <t>Déchets goudronnés provenant de la fabrication des anodes.</t>
  </si>
  <si>
    <t>10 08 13</t>
  </si>
  <si>
    <t>Déchets carbonés provenant de la fabrication des anodes autres que ceux visés à la rubrique 10 08 12.</t>
  </si>
  <si>
    <t>10 08 14</t>
  </si>
  <si>
    <t>10 08 15</t>
  </si>
  <si>
    <t>10 08 16</t>
  </si>
  <si>
    <t>Poussières de filtration des fumées autres que celles visées à la rubrique 10 08 15.</t>
  </si>
  <si>
    <t>10 08 17</t>
  </si>
  <si>
    <t>10 08 18</t>
  </si>
  <si>
    <t>Boues et gâteaux de filtration provenant de l'épuration des fumées autres que ceux visés à la rubrique 10 08 17.</t>
  </si>
  <si>
    <t>10 08 19</t>
  </si>
  <si>
    <t>10 08 20</t>
  </si>
  <si>
    <t>Déchets provenant de l'épuration des eaux de refroidissement autres que ceux visés à la rubrique 10 08 19.</t>
  </si>
  <si>
    <t>10 08 99</t>
  </si>
  <si>
    <t>10 09</t>
  </si>
  <si>
    <t>Déchets de fonderie de métaux ferreux.</t>
  </si>
  <si>
    <t>10 09 03</t>
  </si>
  <si>
    <t>Laitiers de four de fonderie.</t>
  </si>
  <si>
    <t>10 09 05</t>
  </si>
  <si>
    <t>Noyaux et moules de fonderie n'ayant pas subi la coulée contenant des substances dangereuses.</t>
  </si>
  <si>
    <t>10 09 06</t>
  </si>
  <si>
    <t>Noyaux et moules de fonderie n'ayant pas subi la coulée autres que ceux visés à la rubrique 10 09 05.</t>
  </si>
  <si>
    <t>10 09 07</t>
  </si>
  <si>
    <t>Noyaux et moules de fonderie ayant subi la coulée contenant des substances dangereuses.</t>
  </si>
  <si>
    <t>10 09 08</t>
  </si>
  <si>
    <t>Noyaux et moules de fonderie ayant subi la coulée autres que ceux visés à la rubrique 10 09 07.</t>
  </si>
  <si>
    <t>10 09 09</t>
  </si>
  <si>
    <t>10 09 10</t>
  </si>
  <si>
    <t>Poussières de filtration des fumées autres que celles visées à la rubrique 10 09 09.</t>
  </si>
  <si>
    <t>10 09 11</t>
  </si>
  <si>
    <t>Autres fines contenant des substances dangereuses.</t>
  </si>
  <si>
    <t>10 09 12</t>
  </si>
  <si>
    <t>Autres fines non visées à la rubrique 10 09 11.</t>
  </si>
  <si>
    <t>10 09 13</t>
  </si>
  <si>
    <t>Déchets de liants contenant des substances dangereuses.</t>
  </si>
  <si>
    <t>10 09 14</t>
  </si>
  <si>
    <t>Déchets de liants autres que ceux visés à la rubrique 10 09 13.</t>
  </si>
  <si>
    <t>10 09 15</t>
  </si>
  <si>
    <t>Révélateur de criques usagé contenant des substances dangereuses.</t>
  </si>
  <si>
    <t>10 09 16</t>
  </si>
  <si>
    <t>Révélateur de criques usagé autre que celui visé à la rubrique 10 09 15.</t>
  </si>
  <si>
    <t>10 09 98</t>
  </si>
  <si>
    <t>Sables liés à la bentonite ne contenant pas, ni n'ayant contenu de liants organiques.</t>
  </si>
  <si>
    <t>10 09 99</t>
  </si>
  <si>
    <t>10 10</t>
  </si>
  <si>
    <t>Déchets de fonderie de métaux non ferreux.</t>
  </si>
  <si>
    <t>10 10 03</t>
  </si>
  <si>
    <t>10 10 05</t>
  </si>
  <si>
    <t>10 10 06</t>
  </si>
  <si>
    <t>Noyaux et moules de fonderie n'ayant pas subi la coulée autres que ceux visés à la rubrique 10 10 05.</t>
  </si>
  <si>
    <t>10 10 07</t>
  </si>
  <si>
    <t>10 10 08</t>
  </si>
  <si>
    <t>Noyaux et moules de fonderie ayant subi la coulée autres que ceux visés à la rubrique 10 10 07.</t>
  </si>
  <si>
    <t>10 10 09</t>
  </si>
  <si>
    <t>10 10 10</t>
  </si>
  <si>
    <t>Poussières de filtration des fumées autres que celles visées à la rubrique 10 10 09.</t>
  </si>
  <si>
    <t>10 10 11</t>
  </si>
  <si>
    <t>10 10 12</t>
  </si>
  <si>
    <t>Autres fines non visées à la rubrique 10 10 11.</t>
  </si>
  <si>
    <t>10 10 13</t>
  </si>
  <si>
    <t>10 10 14</t>
  </si>
  <si>
    <t>Déchets de liants autres que ceux visés à la rubrique 10 10 13.</t>
  </si>
  <si>
    <t>10 10 15</t>
  </si>
  <si>
    <t>10 10 16</t>
  </si>
  <si>
    <t>Révélateur de criques usagé autre que celui visé à la rubrique 10 10 15.</t>
  </si>
  <si>
    <t>10 10 99</t>
  </si>
  <si>
    <t>10 11</t>
  </si>
  <si>
    <t>Déchets provenant de la fabrication du verre et des produits verriers.</t>
  </si>
  <si>
    <t>10 11 03</t>
  </si>
  <si>
    <t>Déchets de matériaux à base de fibre de verre.</t>
  </si>
  <si>
    <t>10 11 05</t>
  </si>
  <si>
    <t>10 11 09</t>
  </si>
  <si>
    <t>Déchets de préparation avant cuisson contenant des substances dangereuses.</t>
  </si>
  <si>
    <t>10 11 10</t>
  </si>
  <si>
    <t>Déchets de préparation avant cuisson autres que ceux visés à la rubrique 10 11 09.</t>
  </si>
  <si>
    <t>10 11 11</t>
  </si>
  <si>
    <t>Petites particules de déchets de verre et poudre de verre contenant des métaux lourds (par exemple, tubes cathodiques).</t>
  </si>
  <si>
    <t>10 11 12</t>
  </si>
  <si>
    <t>Déchets de verre autres que ceux visés à la rubrique 10 11 11.</t>
  </si>
  <si>
    <t>10 11 13</t>
  </si>
  <si>
    <t>Boues de polissage et de meulage du verre contenant des substances dangereuses.</t>
  </si>
  <si>
    <t>10 11 14</t>
  </si>
  <si>
    <t>Boues de polissage et de meulage du verre autres que celles visées à la rubrique 10 11 13.</t>
  </si>
  <si>
    <t>10 11 15</t>
  </si>
  <si>
    <t>10 11 16</t>
  </si>
  <si>
    <t>Déchets solides provenant de l'épuration des fumées autres que ceux visés à la rubrique 10 11 15.</t>
  </si>
  <si>
    <t>10 11 17</t>
  </si>
  <si>
    <t>10 11 18</t>
  </si>
  <si>
    <t>Boues et gâteaux de filtration provenant de l'épuration des fumées autres que ceux visés à la rubrique 10 11 17.</t>
  </si>
  <si>
    <t>10 11 19</t>
  </si>
  <si>
    <t>Déchets solides provenant du traitement in situ des effluents contenant des substances dangereuses.</t>
  </si>
  <si>
    <t>10 11 20</t>
  </si>
  <si>
    <t>Déchets solides provenant du traitement in situ des effluents autres que ceux visés à la rubrique 10 11 19.</t>
  </si>
  <si>
    <t>10 11 99</t>
  </si>
  <si>
    <t>10 12</t>
  </si>
  <si>
    <t>Déchets provenant de la fabrication des produits en céramique, briques, carrelage et matériaux de construction.</t>
  </si>
  <si>
    <t>10 12 01</t>
  </si>
  <si>
    <t>Déchets de préparation avant cuisson.</t>
  </si>
  <si>
    <t>10 12 03</t>
  </si>
  <si>
    <t>10 12 05</t>
  </si>
  <si>
    <t>10 12 06</t>
  </si>
  <si>
    <t>Moules déclassés.</t>
  </si>
  <si>
    <t>10 12 08</t>
  </si>
  <si>
    <t>Déchets de produits en céramique, briques, carrelage et matériaux de construction (après cuisson).</t>
  </si>
  <si>
    <t>10 12 09</t>
  </si>
  <si>
    <t>10 12 10</t>
  </si>
  <si>
    <t>Déchets solides provenant de l'épuration des fumées autres que ceux visés à la rubrique 10 12 09.</t>
  </si>
  <si>
    <t>10 12 11</t>
  </si>
  <si>
    <t>Déchets de glaçure contenant des métaux lourds</t>
  </si>
  <si>
    <t>10 12 12</t>
  </si>
  <si>
    <t>Déchets de glaçure autres que ceux visés à la rubrique 10 12 11.</t>
  </si>
  <si>
    <t>10 12 13</t>
  </si>
  <si>
    <t>10 12 99</t>
  </si>
  <si>
    <t>10 13</t>
  </si>
  <si>
    <t>Déchets provenant de la fabrication de ciment, chaux et plâtre et d'articles et produits dérivés.</t>
  </si>
  <si>
    <t>10 13 01</t>
  </si>
  <si>
    <t>10 13 04</t>
  </si>
  <si>
    <t>Déchets de calcination et d'hydratation de la chaux.</t>
  </si>
  <si>
    <t>10 13 06</t>
  </si>
  <si>
    <t>Fines et poussières (sauf rubriques 10 13 12 et 10 13 13).</t>
  </si>
  <si>
    <t>10 13 07</t>
  </si>
  <si>
    <t>10 13 09</t>
  </si>
  <si>
    <t>Déchets provenant de la fabrication d'amiante-ciment contenant de l'amiante.</t>
  </si>
  <si>
    <t>10 13 10</t>
  </si>
  <si>
    <t>Déchets provenant de la fabrication d'amiante-ciment autres que ceux visés à la rubrique 10 13 09.</t>
  </si>
  <si>
    <t>10 13 11</t>
  </si>
  <si>
    <t>Déchets provenant de la fabrication de matériaux composites à base de ciment autres que ceux visés aux rubriques 10 13 09 et 10 13 10.</t>
  </si>
  <si>
    <t>10 13 12</t>
  </si>
  <si>
    <t>10 13 13</t>
  </si>
  <si>
    <t>Déchets solides provenant de l'épuration des fumées autres que ceux visés à la rubrique 10 03 12.</t>
  </si>
  <si>
    <t>10 13 14</t>
  </si>
  <si>
    <t>Déchets et boues de béton.</t>
  </si>
  <si>
    <t>10 13 99</t>
  </si>
  <si>
    <t>10 14</t>
  </si>
  <si>
    <t>Déchets de crématoires.</t>
  </si>
  <si>
    <t>10 14 01</t>
  </si>
  <si>
    <t>Déchets provenant de l'épuration des fumées contenant du mercure.</t>
  </si>
  <si>
    <t>Déchets provenant du traitement chimique de surface et du revêtement des métaux et autres matériaux, et de l'hydrométallurgie des métaux non ferreux.</t>
  </si>
  <si>
    <t>11 01</t>
  </si>
  <si>
    <t>Déchets et autre matériaux provenant du traitement chimique de surface et du revêtement des métaux et autre matériaux (par exemple, procédés de galvanisation, de revêtement de zinc, de décapage, de gravure, de phosphatation, de dégraissage alcalin et d'anodisation).</t>
  </si>
  <si>
    <t>11 01 05</t>
  </si>
  <si>
    <t>Acides de décapage.</t>
  </si>
  <si>
    <t>11 01 06</t>
  </si>
  <si>
    <t>Acides non spécifiés ailleurs.</t>
  </si>
  <si>
    <t>11 01 07</t>
  </si>
  <si>
    <t>Bases de décapage.</t>
  </si>
  <si>
    <t>11 01 08</t>
  </si>
  <si>
    <t>Boues de phosphatation.</t>
  </si>
  <si>
    <t>11 01 09</t>
  </si>
  <si>
    <t>Boues et gâteaux de filtration contenant des substances dangereuses.</t>
  </si>
  <si>
    <t>11 01 10</t>
  </si>
  <si>
    <t>Boues et gâteaux de filtration autres que ceux visés à la rubrique 11 01 09.</t>
  </si>
  <si>
    <t>11 01 11</t>
  </si>
  <si>
    <t>Liquides aqueux de rinçage contenant des substances dangereuses.</t>
  </si>
  <si>
    <t>11 01 12</t>
  </si>
  <si>
    <t>Liquides aqueux de rinçage autres que ceux visés à la rubrique 11 01 11.</t>
  </si>
  <si>
    <t>11 01 13</t>
  </si>
  <si>
    <t>Déchets de dégraissage contenant des substances dangereuses.</t>
  </si>
  <si>
    <t>11 01 14</t>
  </si>
  <si>
    <t>Déchets de dégraissage autres que ceux visés à la rubrique 11 01 13.</t>
  </si>
  <si>
    <t>11 01 15</t>
  </si>
  <si>
    <t>Eluats et boues provenant des systèmes à membrane et des systèmes d'échange d'ions contenant des substances dangereuses</t>
  </si>
  <si>
    <t>11 01 16</t>
  </si>
  <si>
    <t>Résines échangeuses d'ions saturées ou usées.</t>
  </si>
  <si>
    <t>11 01 98</t>
  </si>
  <si>
    <t>Autres déchets contenant des substances dangereuses.</t>
  </si>
  <si>
    <t>11 01 99</t>
  </si>
  <si>
    <t>11 02</t>
  </si>
  <si>
    <t>Déchets provenant des procédés hydrométallurgiques de métaux non ferreux.</t>
  </si>
  <si>
    <t>11 02 02</t>
  </si>
  <si>
    <t>Boues provenant de l'hydrométallurgie du zinc (y compris jarosite et goethite).</t>
  </si>
  <si>
    <t>11 02 03</t>
  </si>
  <si>
    <t>Déchets provenant de la production d'anodes pour les procédés d'électrolyse aqueuse.</t>
  </si>
  <si>
    <t>11 02 05</t>
  </si>
  <si>
    <t>Déchets provenant des procédés hydrométallurgiques du cuivre contenant des substances dangereuses.</t>
  </si>
  <si>
    <t>Déchets provenant des procédés hydrométallurgiques du cuivre autres que ceux visés à la rubrique 11 02 05.</t>
  </si>
  <si>
    <t>11 02 07</t>
  </si>
  <si>
    <t>11 02 98</t>
  </si>
  <si>
    <t>Gangues de minerai de manganèse issues de la production de sels et oxydes de manganèses.</t>
  </si>
  <si>
    <t>11 02 99</t>
  </si>
  <si>
    <t>11 03</t>
  </si>
  <si>
    <t>Boues et solides provenant de la trempe.</t>
  </si>
  <si>
    <t>11 03 01</t>
  </si>
  <si>
    <t>Déchets cyanurés.</t>
  </si>
  <si>
    <t>11 03 02</t>
  </si>
  <si>
    <t>Autres déchets.</t>
  </si>
  <si>
    <t>11 05</t>
  </si>
  <si>
    <t>Déchets provenant de la galvanisation à chaud.</t>
  </si>
  <si>
    <t>11 05 01</t>
  </si>
  <si>
    <t>Mattes.</t>
  </si>
  <si>
    <t>11 05 02</t>
  </si>
  <si>
    <t>Cendre de zinc.</t>
  </si>
  <si>
    <t>11 05 03</t>
  </si>
  <si>
    <t>11 05 04</t>
  </si>
  <si>
    <t>Flux utilisé.</t>
  </si>
  <si>
    <t>11 05 99</t>
  </si>
  <si>
    <t>Déchets provenant de la mise en forme et du traitement physique et mécanique de surface des métaux et matières plastiques.</t>
  </si>
  <si>
    <t>12 01</t>
  </si>
  <si>
    <t>Déchets provenant de la mise en forme et du traitement mécanique et physique de surface des métaux et matières plastiques.</t>
  </si>
  <si>
    <t>12 01 01</t>
  </si>
  <si>
    <t>Limaille et chutes de métaux ferreux.</t>
  </si>
  <si>
    <t>12 01 02</t>
  </si>
  <si>
    <t>Fines et poussières de métaux ferreux.</t>
  </si>
  <si>
    <t>12 01 03</t>
  </si>
  <si>
    <t>Limaille et chutes de métaux non ferreux.</t>
  </si>
  <si>
    <t>12 01 04</t>
  </si>
  <si>
    <t>Fines et poussières de métaux non ferreux.</t>
  </si>
  <si>
    <t>12 01 05</t>
  </si>
  <si>
    <t>Déchets de matières plastiques d'ébardage et de tournage.</t>
  </si>
  <si>
    <t>12 01 06</t>
  </si>
  <si>
    <t>Huiles d'usinage à base minérale contenant des halogènes (pas sous forme d'émulsions ou de solutions).</t>
  </si>
  <si>
    <t>12 01 07</t>
  </si>
  <si>
    <t>Huiles d'usinage à base minérale, sans halogènes (pas sous forme d'émulsions ou de solutions).</t>
  </si>
  <si>
    <t>12 01 08</t>
  </si>
  <si>
    <t>Emulsions et solutions d'usinage contenant des halogènes.</t>
  </si>
  <si>
    <t>12 01 09</t>
  </si>
  <si>
    <t>Emulsions et solutions d'usinage sans halogènes.</t>
  </si>
  <si>
    <t>12 01 10</t>
  </si>
  <si>
    <t>Huiles d'usinage de synthèse.</t>
  </si>
  <si>
    <t>12 01 12</t>
  </si>
  <si>
    <t>Déchets de cires et graisses.</t>
  </si>
  <si>
    <t>12 01 13</t>
  </si>
  <si>
    <t>Déchets de soudure.</t>
  </si>
  <si>
    <t>12 01 14</t>
  </si>
  <si>
    <t>Boues d'usinage contenant des substances dangereuses.</t>
  </si>
  <si>
    <t>12 01 15</t>
  </si>
  <si>
    <t>Boues d'usinage autres que celles visées à la rubrique 12 01 14.</t>
  </si>
  <si>
    <t>12 01 16</t>
  </si>
  <si>
    <t>Déchets de grenaillage contenant des substances dangereuses.</t>
  </si>
  <si>
    <t>12 01 17</t>
  </si>
  <si>
    <t>Déchets de grenaillage autres que ceux visés à la rubrique 12 01 16.</t>
  </si>
  <si>
    <t>12 01 18</t>
  </si>
  <si>
    <t>Boues métalliques (provenant du meulage et de l'affûtage) contenant des hydrocarbures.</t>
  </si>
  <si>
    <t>12 01 19</t>
  </si>
  <si>
    <t>Huiles d'usinage facilement biodégradables.</t>
  </si>
  <si>
    <t>12 01 20</t>
  </si>
  <si>
    <t>Déchets de meulage et matériaux de meulage contenant des substances dangereuses.</t>
  </si>
  <si>
    <t>12 01 21</t>
  </si>
  <si>
    <t>Déchets de meulage et matériaux de meulage autres que ceux visés à la rubrique 12 01 20.</t>
  </si>
  <si>
    <t>12 01 99</t>
  </si>
  <si>
    <t>12 03</t>
  </si>
  <si>
    <t>Déchets provenant du dégraissage à l'eau et à la vapeur (sauf chapitre 11).</t>
  </si>
  <si>
    <t>12 03 01</t>
  </si>
  <si>
    <t>Liquides aqueux de nettoyage.</t>
  </si>
  <si>
    <t>12 03 02</t>
  </si>
  <si>
    <t>Déchets du dégraissage à la vapeur.</t>
  </si>
  <si>
    <t>Huiles et combustibles liquides usagés (sauf huiles alimentaires et huiles figurant aux chapitres 05, 12 et 19).</t>
  </si>
  <si>
    <t>13 01</t>
  </si>
  <si>
    <t>Huiles hydrauliques usagées.</t>
  </si>
  <si>
    <t>13 01 01</t>
  </si>
  <si>
    <t>Huiles hydrauliques contenant des PCB.</t>
  </si>
  <si>
    <t>13 01 04</t>
  </si>
  <si>
    <t>Huiles hydrauliques chlorées (émulsions).</t>
  </si>
  <si>
    <t>13 01 05</t>
  </si>
  <si>
    <t>Huiles hydrauliques non chlorées (émulsions).</t>
  </si>
  <si>
    <t>13 01 09</t>
  </si>
  <si>
    <t>Huiles hydrauliques chlorées à base minérale.</t>
  </si>
  <si>
    <t>13 01 10</t>
  </si>
  <si>
    <t>Huiles hydrauliques non chlorées à base minérale.</t>
  </si>
  <si>
    <t>13 01 11</t>
  </si>
  <si>
    <t>Huiles hydrauliques synthétiques.</t>
  </si>
  <si>
    <t>13 01 12</t>
  </si>
  <si>
    <t>Huiles hydrauliques facilement biodégradables.</t>
  </si>
  <si>
    <t>13 01 13</t>
  </si>
  <si>
    <t>Autres huiles hydrauliques.</t>
  </si>
  <si>
    <t>13 02</t>
  </si>
  <si>
    <t>Huiles moteur, de boîte de vitesses et de lubrification usagées.</t>
  </si>
  <si>
    <t>13 02 04</t>
  </si>
  <si>
    <t>Huiles moteur, de boîte de vitesses et de lubrification chlorées à base minérale.</t>
  </si>
  <si>
    <t>13 02 05</t>
  </si>
  <si>
    <t>Huiles moteur, de boîte de vitesses et de lubrification non chlorées à base minérale.</t>
  </si>
  <si>
    <t>13 02 06</t>
  </si>
  <si>
    <t>Huiles moteur, de boîte de vitesses et de lubrification synthétiques.</t>
  </si>
  <si>
    <t>13 02 07</t>
  </si>
  <si>
    <t>Huiles moteur, de boîte de vitesses et de lubrification facilement biodégradables.</t>
  </si>
  <si>
    <t>13 02 08</t>
  </si>
  <si>
    <t>Autres huiles moteur, de boîte de vitesses et de lubrification.</t>
  </si>
  <si>
    <t>13 03</t>
  </si>
  <si>
    <t>Huiles isolantes et fluides caloporteurs usagés.</t>
  </si>
  <si>
    <t>13 03 01</t>
  </si>
  <si>
    <t>Huiles isolantes et fluides caloporteurs contenant des PCB.</t>
  </si>
  <si>
    <t>13 03 06</t>
  </si>
  <si>
    <t>Huiles isolantes et fluides caloporteurs chlorés à base minérale autres que ceux visés à la rubrique 13 03 01.</t>
  </si>
  <si>
    <t>13 03 07</t>
  </si>
  <si>
    <t>Huiles isolantes et fluides caloporteurs non chlorés à base minérale.</t>
  </si>
  <si>
    <t>13 03 08</t>
  </si>
  <si>
    <t>Huiles isolantes et fluides caloporteurs synthétiques.</t>
  </si>
  <si>
    <t>13 03 09</t>
  </si>
  <si>
    <t>Huiles isolantes et fluides caloporteurs facilement biodégradables.</t>
  </si>
  <si>
    <t>13 03 10</t>
  </si>
  <si>
    <t>Autres huiles isolantes et fluides caloporteurs.</t>
  </si>
  <si>
    <t>13 04</t>
  </si>
  <si>
    <t>Hydrocarbures de fond de cale.</t>
  </si>
  <si>
    <t>13 04 01</t>
  </si>
  <si>
    <t>Hydrocarbures de fond de cale provenant de la navigation fluviale.</t>
  </si>
  <si>
    <t>13 04 02</t>
  </si>
  <si>
    <t>Hydrocarbures de fond de cale provenant de canalisations de môles.</t>
  </si>
  <si>
    <t>13 04 03</t>
  </si>
  <si>
    <t>Hydrocarbures de fond de cale provenant d'un autre type de navigation.</t>
  </si>
  <si>
    <t>13 05</t>
  </si>
  <si>
    <t>Contenu de séparateurs eau/hydrocarbures.</t>
  </si>
  <si>
    <t>13 05 01</t>
  </si>
  <si>
    <t>Déchets solides provenant de dessableurs et de séparateurs eau /hydrocarbures.</t>
  </si>
  <si>
    <t>13 05 02</t>
  </si>
  <si>
    <t>Boues provenant de séparateurs eau/ hydrocarbures.</t>
  </si>
  <si>
    <t>13 05 03</t>
  </si>
  <si>
    <t>Boues provenant de déshuileurs.</t>
  </si>
  <si>
    <t>13 05 06</t>
  </si>
  <si>
    <t>Hydrocarbures provenant de séparateurs eau /hydrocarbures.</t>
  </si>
  <si>
    <t>13 05 07</t>
  </si>
  <si>
    <t>Eau mélangée à des hydrocarbures provenant de séparateurs eaux/ hydrocarbures.</t>
  </si>
  <si>
    <t>13 05 08</t>
  </si>
  <si>
    <t>Mélanges de déchets provenant de dessableurs et de séparateurs eau/hydrocarbures.</t>
  </si>
  <si>
    <t>13 07</t>
  </si>
  <si>
    <t>Combustibles liquides usagés.</t>
  </si>
  <si>
    <t>13 07 01</t>
  </si>
  <si>
    <t>Fuel oil et diesel.</t>
  </si>
  <si>
    <t>13 07 02</t>
  </si>
  <si>
    <t>Essence.</t>
  </si>
  <si>
    <t>13 07 03</t>
  </si>
  <si>
    <t>Autres combustibles (y compris mélanges).</t>
  </si>
  <si>
    <t>13 08</t>
  </si>
  <si>
    <t>Huiles usagées non spécifiées ailleurs.</t>
  </si>
  <si>
    <t>13 08 01</t>
  </si>
  <si>
    <t>Boues ou émulsions de dessalage.</t>
  </si>
  <si>
    <t>13 08 02</t>
  </si>
  <si>
    <t>Autres émulsions.</t>
  </si>
  <si>
    <t>13 08 99</t>
  </si>
  <si>
    <t>Déchets de solvants organiques, d'agents réfrigérants et propulseurs (sauf chapitres 07 et 08).</t>
  </si>
  <si>
    <t>14 06</t>
  </si>
  <si>
    <t>Déchets de solvants, d'agents réfrigérants et d'agents propulseurs d'aérosols/de mousses organiques.</t>
  </si>
  <si>
    <t>14 06 01</t>
  </si>
  <si>
    <t>Chlorofluorocarbones, HCFC, HFC.</t>
  </si>
  <si>
    <t>14 06 02</t>
  </si>
  <si>
    <t>Autres solvants et mélanges de solvants halogénés.</t>
  </si>
  <si>
    <t>14 06 03</t>
  </si>
  <si>
    <t>Autres solvants et mélanges de solvants.</t>
  </si>
  <si>
    <t>14 06 04</t>
  </si>
  <si>
    <t>Boues ou déchets solides contenant des solvants halogénés.</t>
  </si>
  <si>
    <t>14 06 05</t>
  </si>
  <si>
    <t>Boues ou déchets solides contenant d'autres solvants.</t>
  </si>
  <si>
    <t>14 07</t>
  </si>
  <si>
    <t>Déchets d'agents réfrigérants et autres déchets résultant d'interventions effectuées sur des équipements frigorifiques (sauf chapitres 13 et 16.02).</t>
  </si>
  <si>
    <t>14 07 01</t>
  </si>
  <si>
    <t>R 11</t>
  </si>
  <si>
    <t>14 07 02</t>
  </si>
  <si>
    <t>R 12</t>
  </si>
  <si>
    <t>14 07 03</t>
  </si>
  <si>
    <t>Autres chlorofluorocarbones et mélanges contenant des chlorofluorocarbones</t>
  </si>
  <si>
    <t>14 07 04</t>
  </si>
  <si>
    <t>R 22</t>
  </si>
  <si>
    <t>14 07 05</t>
  </si>
  <si>
    <t>R 401A</t>
  </si>
  <si>
    <t>14 07 06</t>
  </si>
  <si>
    <t>R 402A</t>
  </si>
  <si>
    <t>14 07 07</t>
  </si>
  <si>
    <t>R 408A</t>
  </si>
  <si>
    <t>14 07 08</t>
  </si>
  <si>
    <t>R 409A</t>
  </si>
  <si>
    <t>14 07 09</t>
  </si>
  <si>
    <t>Autres hydrochlorofluorocarbones et mélanges contenant des hydrochlorofluorocarbones, à l'exclusion des déchets visés en 14.07.03</t>
  </si>
  <si>
    <t>14 07 10</t>
  </si>
  <si>
    <t>R 134a</t>
  </si>
  <si>
    <t>14 07 11</t>
  </si>
  <si>
    <t>R 404A</t>
  </si>
  <si>
    <t>14 07 12</t>
  </si>
  <si>
    <t>R 407C</t>
  </si>
  <si>
    <t>14 07 13</t>
  </si>
  <si>
    <t>R 410A</t>
  </si>
  <si>
    <t>14 07 14</t>
  </si>
  <si>
    <t>R 413A</t>
  </si>
  <si>
    <t>14 07 15</t>
  </si>
  <si>
    <t>R 507</t>
  </si>
  <si>
    <t>14 07 16</t>
  </si>
  <si>
    <t>Autres hydrofluorocarbones et mélanges contenant des hydrofluorocarbones, à l'exclusion des déchets visés en 14.07.03 et 14.07.09</t>
  </si>
  <si>
    <t>14 07 17</t>
  </si>
  <si>
    <t>Perfluorocarbones, notamment le R 218 et le RC 318, et mélanges contenant des perfluorocarbones, à l'exclusion des déchets visés en 14.07.03, 14.07.09 et 14.07.16</t>
  </si>
  <si>
    <t>14 07 18</t>
  </si>
  <si>
    <t>Hydrocarbures utilisés comme agents réfrigérants : méthane (R50), éthane (R170), propane (R290), pentane, isopentane, isobutène (R600a), propylène(R1270),... ainsi que leurs mélanges éventuels</t>
  </si>
  <si>
    <t>14 07 19</t>
  </si>
  <si>
    <t>Ammoniac (R 717) utilisé comme agent réfrigérant</t>
  </si>
  <si>
    <t>14 07 20</t>
  </si>
  <si>
    <t>CO2 (R 744) utilisé comme agent réfrigérant</t>
  </si>
  <si>
    <t>14 07 21</t>
  </si>
  <si>
    <t>Agents réfrigérants non spécifiés ailleurs contenant des substances dangereuses</t>
  </si>
  <si>
    <t>14 07 22</t>
  </si>
  <si>
    <t>Agents réfrigérants non spécifiés ailleurs, autres que ceux visés à la rubrique 14.07.21</t>
  </si>
  <si>
    <t>14 07 23</t>
  </si>
  <si>
    <t>Fluides frigoporteurs ou caloporteurs contenant des substances dangereuses</t>
  </si>
  <si>
    <t>14 07 24</t>
  </si>
  <si>
    <t>Fluides frigoporteurs ou caloporteurs autres que ceux visés à la rubrique 14.07.23</t>
  </si>
  <si>
    <t>14 07 25</t>
  </si>
  <si>
    <t>Résidus de nettoyage et de détartrage contenant des substances dangereuses</t>
  </si>
  <si>
    <t>14 07 26</t>
  </si>
  <si>
    <t>Résidus de nettoyage et de détartrage autres que ceux visés à la rubrique 14.07.25</t>
  </si>
  <si>
    <t>14 07 27</t>
  </si>
  <si>
    <t>Filtres à huile</t>
  </si>
  <si>
    <t>14 07 28</t>
  </si>
  <si>
    <t>Autres filtres</t>
  </si>
  <si>
    <t>14 07 29</t>
  </si>
  <si>
    <t>Résidus d'isolant</t>
  </si>
  <si>
    <t>Emballages et déchets d'emballages, absorbants, chiffons d'essuyage, matériaux filtrants et vêtements de protection non spécifiés ailleurs.</t>
  </si>
  <si>
    <t>15 01</t>
  </si>
  <si>
    <t>Emballages et déchets d'emballages (y compris les déchets d'emballages ménagers collectés séparément).</t>
  </si>
  <si>
    <t>15 01 01</t>
  </si>
  <si>
    <t>Emballages en papier/carton.</t>
  </si>
  <si>
    <t>15 01 02</t>
  </si>
  <si>
    <t>Emballages en matières plastiques.</t>
  </si>
  <si>
    <t>15 01 03</t>
  </si>
  <si>
    <t>Emballages en bois.</t>
  </si>
  <si>
    <t>15 01 04</t>
  </si>
  <si>
    <t>Emballages métalliques.</t>
  </si>
  <si>
    <t>15 01 05</t>
  </si>
  <si>
    <t>Emballages composites.</t>
  </si>
  <si>
    <t>15 01 06</t>
  </si>
  <si>
    <t>Emballages en mélange.</t>
  </si>
  <si>
    <t>15 01 07</t>
  </si>
  <si>
    <t>Emballages en verre.</t>
  </si>
  <si>
    <t> x</t>
  </si>
  <si>
    <t>15 01 09</t>
  </si>
  <si>
    <t>Emballages textiles.</t>
  </si>
  <si>
    <t>15 01 10</t>
  </si>
  <si>
    <t>Emballages contenant des résidus de substances dangereuses ou contaminés par de tels résidus.</t>
  </si>
  <si>
    <t>15 01 11</t>
  </si>
  <si>
    <t>Emballages métalliques contenant une matrice poreuse solide dangereuse (par exemple, amiante), y compris des conteneurs à pression vides.</t>
  </si>
  <si>
    <t>15 01 97</t>
  </si>
  <si>
    <t>Emballages contenant ou ayant contenu des produits phytosanitaires de classe C.</t>
  </si>
  <si>
    <t>15 01 98</t>
  </si>
  <si>
    <t>Emballages contenant ou ayant contenu des produits phytosanitaires de classe A ou B.</t>
  </si>
  <si>
    <t>15 02</t>
  </si>
  <si>
    <t>Absorbants, matériaux filtrants, chiffons d'essuyage et vêtements de protection.</t>
  </si>
  <si>
    <t>15 02 02</t>
  </si>
  <si>
    <t>Absorbants, matériaux filtrants (y compris les filtres à huile non spécifiés ailleurs), chiffons d'essuyage et vêtements de protection contaminés par des substances dangereuses.</t>
  </si>
  <si>
    <t>15 02 03</t>
  </si>
  <si>
    <t>Absorbants, matériaux filtrants, chiffons d'essuyage et vêtements de protection autres que ceux visés à la rubrique 15 02 02.</t>
  </si>
  <si>
    <t>Déchets non décrits ailleurs dans la liste.</t>
  </si>
  <si>
    <t>16 01</t>
  </si>
  <si>
    <t>Véhicules hors d'usage de différents moyens de transport (y compris machines tous terrains) et déchets provenant du démontage de véhicules hors d'usage et de l'entretien de véhicules (sauf chapitres 13, 14 et sections 16 06 et 16 08).</t>
  </si>
  <si>
    <t>16 01 03</t>
  </si>
  <si>
    <t>Pneus hors d'usage.</t>
  </si>
  <si>
    <t>16 01 04</t>
  </si>
  <si>
    <t>Véhicules hors d'usage.</t>
  </si>
  <si>
    <t>16 01 06</t>
  </si>
  <si>
    <t>Véhicules hors d'usage ne contenant ni liquides ni autres composants dangereux.</t>
  </si>
  <si>
    <t>16 01 07</t>
  </si>
  <si>
    <t>Filtres à huile.</t>
  </si>
  <si>
    <t>16 01 08</t>
  </si>
  <si>
    <t>Composants contenant du mercure.</t>
  </si>
  <si>
    <t>16 01 09</t>
  </si>
  <si>
    <t>Composants contenant des PCB.</t>
  </si>
  <si>
    <t>16 01 10</t>
  </si>
  <si>
    <t>Composants explosifs (par exemple, coussins gonflables de sécurité).</t>
  </si>
  <si>
    <t>16 01 11</t>
  </si>
  <si>
    <t>Patins de freins contenant de l'amiante.</t>
  </si>
  <si>
    <t>16 01 12</t>
  </si>
  <si>
    <t>Patins de freins autres que ceux visés à la rubrique 16 01 11.</t>
  </si>
  <si>
    <t>16 01 13</t>
  </si>
  <si>
    <t>Liquides de freins.</t>
  </si>
  <si>
    <t>16 01 14</t>
  </si>
  <si>
    <t>Antigels contenant des substances dangereuses.</t>
  </si>
  <si>
    <t>16 01 15</t>
  </si>
  <si>
    <t>Antigels autres que ceux visés à la rubrique 16 01 14.</t>
  </si>
  <si>
    <t>16 01 16</t>
  </si>
  <si>
    <t>Réservoirs de gaz liquéfié.</t>
  </si>
  <si>
    <t>16 01 17</t>
  </si>
  <si>
    <t>Métaux ferreux.</t>
  </si>
  <si>
    <t>16 01 18</t>
  </si>
  <si>
    <t>Métaux non ferreux.</t>
  </si>
  <si>
    <t>16 01 19</t>
  </si>
  <si>
    <t>Matières plastiques.</t>
  </si>
  <si>
    <t>16 01 20</t>
  </si>
  <si>
    <t>Verre.</t>
  </si>
  <si>
    <t>16 01 21</t>
  </si>
  <si>
    <t>Composants dangereux autres que ceux visés aux rubriques 16 01 07 à 16 01 11, 16 01 13 et 16 01 14.</t>
  </si>
  <si>
    <t>16 01 22</t>
  </si>
  <si>
    <t>Composants non spécifiés ailleurs.</t>
  </si>
  <si>
    <t>16 01 99</t>
  </si>
  <si>
    <t>16 02</t>
  </si>
  <si>
    <t>Déchets provenant d'équipements électriques ou électroniques.</t>
  </si>
  <si>
    <t>16 02 09</t>
  </si>
  <si>
    <t>Transformateurs et accumulateurs contenant des PCB.</t>
  </si>
  <si>
    <t>16 02 10</t>
  </si>
  <si>
    <t>Equipements mis au rebut contenant des PCB ou contaminés avec de telles substances autres que ceux visés à la rubrique 16 02 09.</t>
  </si>
  <si>
    <t>16 02 11</t>
  </si>
  <si>
    <t>Equipements mis au rebut contenant des chlorofluorocarbones, des HCFC ou des HFC.</t>
  </si>
  <si>
    <t>16 02 12</t>
  </si>
  <si>
    <t>Equipements mis au rebut contenant de l'amiante libre.</t>
  </si>
  <si>
    <t>16 02 13</t>
  </si>
  <si>
    <t>Equipements mis au rebut contenant des composants dangereux(1) autres que ceux visés aux rubriques 16 02 09 à 16 02 12</t>
  </si>
  <si>
    <t>16 02 14</t>
  </si>
  <si>
    <t>Equipements mis au rebut autres que ceux visés aux rubriques 16 02 09 à 16 02 13.</t>
  </si>
  <si>
    <t>16 02 15</t>
  </si>
  <si>
    <t>Composants dangereux retirés des équipements mis au rebut.</t>
  </si>
  <si>
    <t>16 02 16</t>
  </si>
  <si>
    <t>Composants retirés d'équipements mis au rebut autres que ceux visés à la rubrique 16 02 15.</t>
  </si>
  <si>
    <t>16 03</t>
  </si>
  <si>
    <t>Loupés de fabrication et produits non utilisés.</t>
  </si>
  <si>
    <t>16 03 03</t>
  </si>
  <si>
    <t>Déchets d'origine minérale contenant des substances dangereuses.</t>
  </si>
  <si>
    <t>16 03 04</t>
  </si>
  <si>
    <t>Déchets d'origine minérale autres que ceux visés à la rubrique 16 03 03.</t>
  </si>
  <si>
    <t>16 03 05</t>
  </si>
  <si>
    <t>Déchets d'origine organique contenant des substances dangereuses.</t>
  </si>
  <si>
    <t>16 03 06</t>
  </si>
  <si>
    <t>Déchets d'origine organique autres que ceux visés à la rubrique 16 03 05.</t>
  </si>
  <si>
    <t>16 03 07</t>
  </si>
  <si>
    <t>Mercure métallique</t>
  </si>
  <si>
    <t>16 04</t>
  </si>
  <si>
    <t>Déchets d'explosifs.</t>
  </si>
  <si>
    <t>16 04 01</t>
  </si>
  <si>
    <t>Déchets de munitions.</t>
  </si>
  <si>
    <t>16 04 02</t>
  </si>
  <si>
    <t>Déchets de feux d'artifice.</t>
  </si>
  <si>
    <t>16 04 03</t>
  </si>
  <si>
    <t>Autres déchets d'explosifs.</t>
  </si>
  <si>
    <t>16 05</t>
  </si>
  <si>
    <t>Gaz en récipients à pression et produits chimiques mis au rebut.</t>
  </si>
  <si>
    <t>16 05 04</t>
  </si>
  <si>
    <t>Gaz en récipients à pression (y compris les halons) contenant des substances dangereuses.</t>
  </si>
  <si>
    <t>16 05 05</t>
  </si>
  <si>
    <t>Gaz en récipients à pression autres que ceux visés à la rubrique 16 05 04.</t>
  </si>
  <si>
    <t>16 05 06</t>
  </si>
  <si>
    <t>Produits chimiques de laboratoire à base de ou contenant des substances dangereuses, y compris les mélanges de produits chimiques de laboratoire.</t>
  </si>
  <si>
    <t>16 05 07</t>
  </si>
  <si>
    <t>Produits chimiques d'origine minérale à base de ou contenant des substances dangereuses, mis au rebut.</t>
  </si>
  <si>
    <t>16 05 08</t>
  </si>
  <si>
    <t>Produits chimiques d'origine organique à base de ou contenant des substances dangereuses, mis au rebut.</t>
  </si>
  <si>
    <t>16 05 09</t>
  </si>
  <si>
    <t>Produits chimiques mis au rebut autres que ceux visés aux rubriques 16 05 06, 16 05 07 ou 16 05 08.</t>
  </si>
  <si>
    <t>16 06</t>
  </si>
  <si>
    <t>Piles et accumulateurs.</t>
  </si>
  <si>
    <t>16 06 01</t>
  </si>
  <si>
    <t>Accumulateurs au plomb.</t>
  </si>
  <si>
    <t>16 06 02</t>
  </si>
  <si>
    <t>Accumulateurs Ni-Cd.</t>
  </si>
  <si>
    <t>16 06 03</t>
  </si>
  <si>
    <t>Piles contenant du mercure.</t>
  </si>
  <si>
    <t>16 06 04</t>
  </si>
  <si>
    <t>Piles alcalines (sauf rubrique 16 06 03).</t>
  </si>
  <si>
    <t>16 06 05</t>
  </si>
  <si>
    <t>Autres piles et accumulateurs.</t>
  </si>
  <si>
    <t>16 06 06</t>
  </si>
  <si>
    <t>Electrolytes de piles et accumulateurs collectés séparément.</t>
  </si>
  <si>
    <t>16 07</t>
  </si>
  <si>
    <t>Déchets provenant du nettoyage des cuves et fûts de stockage (sauf chapitres 05 et 13).</t>
  </si>
  <si>
    <t>16 07 08</t>
  </si>
  <si>
    <t>Déchets contenant des hydrocarbures.</t>
  </si>
  <si>
    <t>16 07 09</t>
  </si>
  <si>
    <t>Déchets contenant d'autres substances dangereuses.</t>
  </si>
  <si>
    <t>16 07 99</t>
  </si>
  <si>
    <t>16 08</t>
  </si>
  <si>
    <t>Catalyseurs usés.</t>
  </si>
  <si>
    <t>16 08 01</t>
  </si>
  <si>
    <t>Catalyseurs usés contenant de l'or, de l'argent, du rhénium, du rhodium, du palladium, de l'iridium ou du platine (sauf rubrique 16 08 07).</t>
  </si>
  <si>
    <t>16 08 02</t>
  </si>
  <si>
    <t>Catalyseurs usés contenant des métaux ou composés de métaux de transition dangereux.</t>
  </si>
  <si>
    <t>16 08 03</t>
  </si>
  <si>
    <t>Catalyseurs usés contenant d'autres métaux ou composés de métaux de transition (non spécifiés ailleurs).</t>
  </si>
  <si>
    <t>16 08 04</t>
  </si>
  <si>
    <t>Catalyseurs usés de craquage catalytique sur lit fluide (sauf rubrique 16 08 07).</t>
  </si>
  <si>
    <t>16 08 05</t>
  </si>
  <si>
    <t>Catalyseurs usés contenant de l'acide phosphorique.</t>
  </si>
  <si>
    <t>16 08 06</t>
  </si>
  <si>
    <t>Liquides usés employés comme catalyseurs.</t>
  </si>
  <si>
    <t>16 08 07</t>
  </si>
  <si>
    <t>Catalyseurs usés contaminés par des substances dangereuses.</t>
  </si>
  <si>
    <t>16 09</t>
  </si>
  <si>
    <t>Substances oxydantes.</t>
  </si>
  <si>
    <t>16 09 01</t>
  </si>
  <si>
    <t>Permanganates, par exemple, permanganate de potassium.</t>
  </si>
  <si>
    <t>16 09 02</t>
  </si>
  <si>
    <t>Chromates, par exemple, chromate de potassium, dichromate de sodium ou de potassium.</t>
  </si>
  <si>
    <t>16 09 03</t>
  </si>
  <si>
    <t>Peroxydes, par exemple, peroxyde d'hydrogène.</t>
  </si>
  <si>
    <t>16 09 04</t>
  </si>
  <si>
    <t>Substances oxydantes non spécifiées ailleurs.</t>
  </si>
  <si>
    <t>16 10</t>
  </si>
  <si>
    <t>Déchets liquides aqueux destinés à un traitement hors site.</t>
  </si>
  <si>
    <t>16 10 01</t>
  </si>
  <si>
    <t>Déchets liquides aqueux contenant des substances dangereuses.</t>
  </si>
  <si>
    <t>16 10 02</t>
  </si>
  <si>
    <t>Déchets liquides aqueux autres que ceux visés à la rubrique 16 10 01.</t>
  </si>
  <si>
    <t>16 10 03</t>
  </si>
  <si>
    <t>Concentrés aqueux contenant des substances dangereuses.</t>
  </si>
  <si>
    <t>16 10 04</t>
  </si>
  <si>
    <t>Concentrés aqueux autres que ceux visés à la rubrique 16 10 03.</t>
  </si>
  <si>
    <t>16 11</t>
  </si>
  <si>
    <t>Déchets de revêtements de fours et réfractaires.</t>
  </si>
  <si>
    <t>16 11 01</t>
  </si>
  <si>
    <t>Revêtements de fours et réfractaires à base de carbone provenant de procédés métallurgiques contenant des substances dangereuses.</t>
  </si>
  <si>
    <t>16 11 02</t>
  </si>
  <si>
    <t>Revêtements de fours et réfractaires à base de carbone provenant de procédés métallurgiques autres que ceux visés à la rubrique 16 11 01.</t>
  </si>
  <si>
    <t>16 11 03</t>
  </si>
  <si>
    <t>Autres revêtements de fours et réfractaires provenant de procédés métallurgiques contenant des substances dangereuses.</t>
  </si>
  <si>
    <t>16 11 04</t>
  </si>
  <si>
    <t>Autres revêtements de fours et réfractaires provenant de procédés métallurgiques non visés à la rubrique 16 11 03.</t>
  </si>
  <si>
    <t>16 11 05</t>
  </si>
  <si>
    <t>Revêtements de fours et réfractaires provenant de procédés non métallurgiques contenant des substances dangereuses.</t>
  </si>
  <si>
    <t>16 11 06</t>
  </si>
  <si>
    <t>Revêtements de fours et réfractaires provenant de procédés non métallurgiques autres que ceux visés à la rubrique 16 11 05.</t>
  </si>
  <si>
    <t>Déchets de construction et de démolition (y compris déblais provenant de sites contaminés).</t>
  </si>
  <si>
    <t>17 01</t>
  </si>
  <si>
    <t>Béton, briques, tuiles et céramiques.</t>
  </si>
  <si>
    <t>17 01 01</t>
  </si>
  <si>
    <t>Béton.</t>
  </si>
  <si>
    <t>17 01 02</t>
  </si>
  <si>
    <t>Briques.</t>
  </si>
  <si>
    <t>17 01 03</t>
  </si>
  <si>
    <t>Tuiles et céramiques.</t>
  </si>
  <si>
    <t>17 01 06</t>
  </si>
  <si>
    <t>Mélanges ou fractions séparées de béton, briques, tuiles et céramiques contenant des substances dangereuses.</t>
  </si>
  <si>
    <t>17 01 07</t>
  </si>
  <si>
    <t>Mélanges de béton, briques, tuiles et céramiques autres que ceux visés à la rubrique 17 01 06.</t>
  </si>
  <si>
    <t>17 02</t>
  </si>
  <si>
    <t>Bois, verre et matières plastiques.</t>
  </si>
  <si>
    <t>17 02 01</t>
  </si>
  <si>
    <t>Bois.</t>
  </si>
  <si>
    <t>17 02 02</t>
  </si>
  <si>
    <t>17 02 03</t>
  </si>
  <si>
    <t>17 02 04</t>
  </si>
  <si>
    <t>Bois, verre et matières plastiques contenant des substances dangereuses ou contaminés par de telles substances.</t>
  </si>
  <si>
    <t>17 03</t>
  </si>
  <si>
    <t>Mélanges bitumeux, goudron et produits goudronnés.</t>
  </si>
  <si>
    <t>17 03 01</t>
  </si>
  <si>
    <t>Mélanges bitumeux contenant du goudron.</t>
  </si>
  <si>
    <t>17 03 02</t>
  </si>
  <si>
    <t>Mélanges bitumeuxautres que ceux visés à la rubrique 17 03 01.</t>
  </si>
  <si>
    <t>17 03 03</t>
  </si>
  <si>
    <t>Goudron et produits goudronnés.</t>
  </si>
  <si>
    <t>17 04</t>
  </si>
  <si>
    <t>Métaux (y compris leurs alliages).</t>
  </si>
  <si>
    <t>Cuivre, bronze, laiton.</t>
  </si>
  <si>
    <t>17 04 02</t>
  </si>
  <si>
    <t>Aluminium.</t>
  </si>
  <si>
    <t>17 04 03</t>
  </si>
  <si>
    <t>Plomb.</t>
  </si>
  <si>
    <t>17 04 04</t>
  </si>
  <si>
    <t>Zinc.</t>
  </si>
  <si>
    <t>Fer et acier.</t>
  </si>
  <si>
    <t>17 04 06</t>
  </si>
  <si>
    <t>Etain.</t>
  </si>
  <si>
    <t>17 04 07</t>
  </si>
  <si>
    <t>Métaux en mélange.</t>
  </si>
  <si>
    <t>17 04 09</t>
  </si>
  <si>
    <t>Déchets métalliques contaminés par des substances dangereuses.</t>
  </si>
  <si>
    <t>17 04 10</t>
  </si>
  <si>
    <t>Câbles contenant des hydrocarbures, du goudron ou d'autres substances dangereuses.</t>
  </si>
  <si>
    <t>17 04 11</t>
  </si>
  <si>
    <t>Câbles autres que ceux visés à la rubriques 17 04 10.</t>
  </si>
  <si>
    <t>17 05</t>
  </si>
  <si>
    <t>Terres (y compris déblais provenant de sites contaminés), cailloux et boues de dragage.</t>
  </si>
  <si>
    <t>17 05 03</t>
  </si>
  <si>
    <t>Terres et cailloux contenant des substances dangereuses.</t>
  </si>
  <si>
    <t>17 05 04</t>
  </si>
  <si>
    <t>Terres et cailloux autres que ceux visés à la rubrique 17 05 03.</t>
  </si>
  <si>
    <t>17 05 05</t>
  </si>
  <si>
    <t>Boues de dragage contenant des substances dangereuses.</t>
  </si>
  <si>
    <t>17 05 06</t>
  </si>
  <si>
    <t>Boues de dragage autres que celles visées à la rubrique 17 05 05.</t>
  </si>
  <si>
    <t>17 05 07</t>
  </si>
  <si>
    <t>Ballast de voie contenant des substances dangereuses.</t>
  </si>
  <si>
    <t>17 05 08</t>
  </si>
  <si>
    <t>Ballast de voie autre que celui visé à la rubrique 17 05 07.</t>
  </si>
  <si>
    <t>17 06</t>
  </si>
  <si>
    <t>Matériaux d'isolation et matériaux de construction contenant de l'amiante.</t>
  </si>
  <si>
    <t>17 06 01</t>
  </si>
  <si>
    <t>Matériaux d'isolation contenant de l'amiante.</t>
  </si>
  <si>
    <t>17 06 03</t>
  </si>
  <si>
    <t>Autres matériaux d'isolation à base de ou contenant des substances dangereuses.</t>
  </si>
  <si>
    <t>17 06 04</t>
  </si>
  <si>
    <t>Matériaux d'isolation autres que ceux visés aux rubriques 17 06 01 et 17 06 03.</t>
  </si>
  <si>
    <t>17 06 05</t>
  </si>
  <si>
    <t>Matériaux de construction contenant de l'amiante.</t>
  </si>
  <si>
    <t>17 07</t>
  </si>
  <si>
    <t>Déchets de construction et de démolition en mélange.</t>
  </si>
  <si>
    <t>17 07 95</t>
  </si>
  <si>
    <t>Déchets de démolition provenant des bâtiments à caractère d'habitation, de services ou assimilés non mélangés à des matières putrescibles ou combustibles</t>
  </si>
  <si>
    <t>17 08</t>
  </si>
  <si>
    <t>Matériaux de construction à base de gypse.</t>
  </si>
  <si>
    <t>17 08 01</t>
  </si>
  <si>
    <t>Matériaux de construction à base de gypse contaminés par des substances dangereuses.</t>
  </si>
  <si>
    <t>17 08 02</t>
  </si>
  <si>
    <t>Matériaux de construction à base de gypse autres que ceux visés à la rubrique 17 08 01.</t>
  </si>
  <si>
    <t>17 09</t>
  </si>
  <si>
    <t>Autres déchets de construction et de démolition.</t>
  </si>
  <si>
    <t>17 09 01</t>
  </si>
  <si>
    <t>Déchets de construction et de démolition contenant du mercure.</t>
  </si>
  <si>
    <t>17 09 02</t>
  </si>
  <si>
    <t>Déchets de construction et de démolition contenant des PCB (par exemple, mastics, sols à base de résines, double vitrage, condensateurs, contenant des PCB).</t>
  </si>
  <si>
    <t>17 09 03</t>
  </si>
  <si>
    <t>Autres déchets de construction et de démolition (y compris en mélange) contenant des substances dangereuses.</t>
  </si>
  <si>
    <t>17 09 04</t>
  </si>
  <si>
    <t>Déchets de construction et de démolition en mélange autres que ceux visés aux rubriques 17 09 01, 17 09 02 et 17 09 03.</t>
  </si>
  <si>
    <t>Déchets provenant des soins médicaux ou vétérinaires et/ou de la recherche associée (sauf déchets de cuisine et de restauration ne provenant pas directement des soins médicaux).</t>
  </si>
  <si>
    <t>18 01</t>
  </si>
  <si>
    <t>Déchets provenant des maternités, du diagnostic. du traitement ou de la prévention des maladies de l'homme.</t>
  </si>
  <si>
    <t>18 01 01</t>
  </si>
  <si>
    <t>Objets piquants et coupants.</t>
  </si>
  <si>
    <t>18 01 02</t>
  </si>
  <si>
    <t>Déchets anatomiques et organes, y compris sacs de sang et réserves de sang.</t>
  </si>
  <si>
    <t>18 01 03</t>
  </si>
  <si>
    <t>Déchets dont la collecte et l'élimination font l'objet de prescriptions particulières vis-à-vis des risques d'infection.</t>
  </si>
  <si>
    <t>18 01 04</t>
  </si>
  <si>
    <t>Déchets dont la collecte et l'élimination ne font pas l'objet de prescriptions particulières vis-à-vis des risques d'infection (par exemple vêtements, plâtres, draps, vêtements jetables, langes).</t>
  </si>
  <si>
    <t>18 01 06</t>
  </si>
  <si>
    <t>Produits chimiques à base de ou contenant des substances dangereuses.</t>
  </si>
  <si>
    <t>18 01 07</t>
  </si>
  <si>
    <t>Produits chimiques autres que ceux visés à la rubrique 18 01 06.</t>
  </si>
  <si>
    <t>18 01 08</t>
  </si>
  <si>
    <t>Médicaments cytotoxiques et cytostatiques.</t>
  </si>
  <si>
    <t>18 01 09</t>
  </si>
  <si>
    <t>Médicaments autres que ceux visés à la rubrique 18 01 08.</t>
  </si>
  <si>
    <t>18 01 10</t>
  </si>
  <si>
    <t>Déchets d'amalgame dentaire.</t>
  </si>
  <si>
    <t>18 02</t>
  </si>
  <si>
    <t>Déchets provenant de la recherche, du diagnostic, du traitement ou de la prévention des maladies des animaux.</t>
  </si>
  <si>
    <t>18 02 01</t>
  </si>
  <si>
    <t>18 02 02</t>
  </si>
  <si>
    <t>18 02 03</t>
  </si>
  <si>
    <t>Déchets dont la collecte et l'élimination ne font pas l'objet de prescriptions particulières vis-à-vis des risques d'infection.</t>
  </si>
  <si>
    <t>18 02 05</t>
  </si>
  <si>
    <t>18 02 06</t>
  </si>
  <si>
    <t>Produits chimiques autres que ceux visés à la rubrique 18 02 05.</t>
  </si>
  <si>
    <t>18 02 07</t>
  </si>
  <si>
    <t>18 02 08</t>
  </si>
  <si>
    <t>Médicaments autres que ceux visés à la rubrique 18 02 07.</t>
  </si>
  <si>
    <t>Déchets provenant des installations de gestion des déchets, des stations d'épuration des eaux usées hors site et de la préparation d'eau destinée à la consommation humaine et d'eau à usage industriel.</t>
  </si>
  <si>
    <t>19 01</t>
  </si>
  <si>
    <t>Déchets de l'incinération ou de la pyrolyse de déchets.</t>
  </si>
  <si>
    <t>19 01 02</t>
  </si>
  <si>
    <t>Déchets de déferraillage des mâchefers.</t>
  </si>
  <si>
    <t>19 01 05</t>
  </si>
  <si>
    <t>Gâteau de filtration provenant de l'épuration des fumées.</t>
  </si>
  <si>
    <t>19 01 06</t>
  </si>
  <si>
    <t>Déchets liquides aqueux de l'épuration des fumées et autres déchets liquides aqueux.</t>
  </si>
  <si>
    <t>19 01 07</t>
  </si>
  <si>
    <t>Déchets solides de l'épuration des fumées.</t>
  </si>
  <si>
    <t>19 01 10</t>
  </si>
  <si>
    <t>Charbon actif usé provenant de l'épuration des gaz de fumées.</t>
  </si>
  <si>
    <t>19 01 11</t>
  </si>
  <si>
    <t>Mâchefers contenant des substances dangereuses.</t>
  </si>
  <si>
    <t>19 01 12</t>
  </si>
  <si>
    <t>Mâchefers autres que ceux visés à la rubrique 19 01 11.</t>
  </si>
  <si>
    <t>19 01 13</t>
  </si>
  <si>
    <t>Cendres volantes contenant des substances dangereuses.</t>
  </si>
  <si>
    <t>19 01 14</t>
  </si>
  <si>
    <t>Cendres volantes autres que celles visées à la rubrique 19 01 13.</t>
  </si>
  <si>
    <t>19 01 15</t>
  </si>
  <si>
    <t>Cendres sous chaudière contenant des substances dangereuses.</t>
  </si>
  <si>
    <t>19 01 16</t>
  </si>
  <si>
    <t>Cendres sous chaudière autres que celles visées à la rubrique 19 01 15.</t>
  </si>
  <si>
    <t>19 01 17</t>
  </si>
  <si>
    <t>Déchets de pyrolyse contenant des substances dangereuses.</t>
  </si>
  <si>
    <t>19 01 18</t>
  </si>
  <si>
    <t>Déchets de pyrolyse autres que ceux visés à la rubrique 19 01 17.</t>
  </si>
  <si>
    <t>19 01 19</t>
  </si>
  <si>
    <t>19 01 99</t>
  </si>
  <si>
    <t>19 02</t>
  </si>
  <si>
    <t>Déchets provenant des traitements physico-chimiques de déchets (notamment, déchromatation, décyanuration. neutralisation).</t>
  </si>
  <si>
    <t>19 02 03</t>
  </si>
  <si>
    <t>Déchets prémélangés composés seulement de déchets non dangereux.</t>
  </si>
  <si>
    <t>19 02 04</t>
  </si>
  <si>
    <t>Déchets prémélangés contenant au moins un déchet dangereux.</t>
  </si>
  <si>
    <t>19 02 05</t>
  </si>
  <si>
    <t>Boues provenant des traitements physico-chimiques contenant des substances dangereuses.</t>
  </si>
  <si>
    <t>19 02 06</t>
  </si>
  <si>
    <t>Boues provenant des traitements physico-chimiques autres que celles visées à la rubrique 19 02 05.</t>
  </si>
  <si>
    <t>19 02 07</t>
  </si>
  <si>
    <t>Hydrocarbures et concentrés provenant d'une séparation.</t>
  </si>
  <si>
    <t>19 02 08</t>
  </si>
  <si>
    <t>Déchets combustibles liquides contenant des substances dangereuses.</t>
  </si>
  <si>
    <t>19 02 09</t>
  </si>
  <si>
    <t>Déchets combustibles solides contenant des substances dangereuses.</t>
  </si>
  <si>
    <t>19 02 10</t>
  </si>
  <si>
    <t>Déchets combustibles autres que ceux visés aux rubriques 19 02 08 et 19 02 09.</t>
  </si>
  <si>
    <t>19 02 11</t>
  </si>
  <si>
    <t>19 02 99</t>
  </si>
  <si>
    <t>19 03</t>
  </si>
  <si>
    <t>Déchets stabilisés/ solidifiés</t>
  </si>
  <si>
    <t>19 03 04</t>
  </si>
  <si>
    <t>Déchets marqués comme dangereux partiellement stabilisés, autres que ceux visés à la rubrique 19 03 08.</t>
  </si>
  <si>
    <t>19 03 05</t>
  </si>
  <si>
    <t>Déchets stabilisés autres que ceux visés à la rubrique 19 03 04.</t>
  </si>
  <si>
    <t>19 03 06</t>
  </si>
  <si>
    <t>Déchets catalogués comme dangereux, solidifiés.</t>
  </si>
  <si>
    <t>19 03 07</t>
  </si>
  <si>
    <t>Déchets solidifiés autres que ceux visés à la rubrique 19 03 06.</t>
  </si>
  <si>
    <t>19 03 08</t>
  </si>
  <si>
    <t>Mercure partiellement stabilisé</t>
  </si>
  <si>
    <t>19 04</t>
  </si>
  <si>
    <t>Déchets vitrifiés et déchets provenant de la vitrification.</t>
  </si>
  <si>
    <t>19 04 01</t>
  </si>
  <si>
    <t>Déchets vitrifiés.</t>
  </si>
  <si>
    <t>19 04 02</t>
  </si>
  <si>
    <t>Cendres volantes et autres déches du traitement des gaz de fumée.</t>
  </si>
  <si>
    <t>19 04 03</t>
  </si>
  <si>
    <t>Phase solide non vitrifiée.</t>
  </si>
  <si>
    <t>19 04 04</t>
  </si>
  <si>
    <t>Déchets liquides aqueux provenant de la trempe des déchets vitrifiés.</t>
  </si>
  <si>
    <t>19 05</t>
  </si>
  <si>
    <t>Déchets de compostage.</t>
  </si>
  <si>
    <t>19 05 01</t>
  </si>
  <si>
    <t>Fraction non compostée des déchets ménagers et assimilés.</t>
  </si>
  <si>
    <t>19 05 02</t>
  </si>
  <si>
    <t>Fraction non compostée des déchets animaux et végétaux.</t>
  </si>
  <si>
    <t>19 05 03</t>
  </si>
  <si>
    <t>Compost déclassé.</t>
  </si>
  <si>
    <t>19 05 99</t>
  </si>
  <si>
    <t>19 06</t>
  </si>
  <si>
    <t>Déchets provenant du traitement anaérobie des déchets.</t>
  </si>
  <si>
    <t>19 06 03</t>
  </si>
  <si>
    <t>Liqueurs provenant du traitement anaérobie des déchets municipaux.</t>
  </si>
  <si>
    <t>19 06 04</t>
  </si>
  <si>
    <t>Digestats provenant du traitement anaérobie des déchets municipaux.</t>
  </si>
  <si>
    <t>19 06 05</t>
  </si>
  <si>
    <t>Liqueurs provenant du traitement anaérobie des déchets animaux et végétaux.</t>
  </si>
  <si>
    <t>19 06 06</t>
  </si>
  <si>
    <t>Digestats provenant du traitement anaérobie des déchets animaux et végétaux.</t>
  </si>
  <si>
    <t>19 06 99</t>
  </si>
  <si>
    <t>19 07</t>
  </si>
  <si>
    <t>Lixiviats de décharges.</t>
  </si>
  <si>
    <t>19 07 02</t>
  </si>
  <si>
    <t>Lixiviats de décharges contenant des substances dangereuses.</t>
  </si>
  <si>
    <t>19 07 03</t>
  </si>
  <si>
    <t>Lixiviats de décharges autres que ceux visés à la rubrique 19 07 02.</t>
  </si>
  <si>
    <t>19 08</t>
  </si>
  <si>
    <t>Déchets provenant d'installations de traitement des eaux usées non spécifiés ailleurs.</t>
  </si>
  <si>
    <t>19 08 01</t>
  </si>
  <si>
    <t>Déchets de dégrillage.</t>
  </si>
  <si>
    <t>19 08 02</t>
  </si>
  <si>
    <t>Déchets de dessablage.</t>
  </si>
  <si>
    <t>19 08 05</t>
  </si>
  <si>
    <t>Boues provenant du traitement des eaux usées urbaines.</t>
  </si>
  <si>
    <t>19 08 06</t>
  </si>
  <si>
    <t>19 08 07</t>
  </si>
  <si>
    <t>Solutions et boues provenant de la régénération des échangeurs d'ions.</t>
  </si>
  <si>
    <t>19 08 08</t>
  </si>
  <si>
    <t>Déchets provenant des systèmes à membrane contenant des métaux lourds.</t>
  </si>
  <si>
    <t>19 08 09</t>
  </si>
  <si>
    <t>Mélanges de graisse et d'huile provenant de la séparation huile/eaux usées contenant des huiles et graisses alimentaires.</t>
  </si>
  <si>
    <t>19 08 10</t>
  </si>
  <si>
    <t>Mélanges de graisse et d'huile provenant de la séparation huile/eaux usées autres que ceux visés à la rubrique 19 08 09.</t>
  </si>
  <si>
    <t>19 08 11</t>
  </si>
  <si>
    <t>Boues contenant des substances dangereuses provenant du traitement biologique des eaux usées industrielles.</t>
  </si>
  <si>
    <t>19 08 12</t>
  </si>
  <si>
    <t>Boues provenant du traitement biologique des eaux usées industrielles autres que celles visées à la rubrique 19 08 11.</t>
  </si>
  <si>
    <t>19 08 13</t>
  </si>
  <si>
    <t>Boues contenant des substances dangereuses provenant d'autres traitements des eaux usées industrielles.</t>
  </si>
  <si>
    <t>19 08 14</t>
  </si>
  <si>
    <t>Boues provenant d'autres traitements des eaux usées industrielles autres que celles visées à la rubrique 19 08 13.</t>
  </si>
  <si>
    <t>19 08 99</t>
  </si>
  <si>
    <t>19 09</t>
  </si>
  <si>
    <t>Déchets provenant de la préparation d'eau destinée à la consommation humaine ou d'eau à usage industriel.</t>
  </si>
  <si>
    <t>19 09 01</t>
  </si>
  <si>
    <t>Déchets solides de première filtration et de dégrillage.</t>
  </si>
  <si>
    <t>19 09 02</t>
  </si>
  <si>
    <t>Boues de clarification d'eau.</t>
  </si>
  <si>
    <t>19 09 03</t>
  </si>
  <si>
    <t>Boues de décarbonatation.</t>
  </si>
  <si>
    <t>19 09 04</t>
  </si>
  <si>
    <t>Charbon actif usé.</t>
  </si>
  <si>
    <t>19 09 05</t>
  </si>
  <si>
    <t>Résines échangeuses d'ions saturés ou usées.</t>
  </si>
  <si>
    <t>19 09 06</t>
  </si>
  <si>
    <t>19 09 99</t>
  </si>
  <si>
    <t>19 10</t>
  </si>
  <si>
    <t>Déchets provenant du broyage de déchets contenant des métaux.</t>
  </si>
  <si>
    <t>19 10 01</t>
  </si>
  <si>
    <t>Déchets de fer ou d'acier.</t>
  </si>
  <si>
    <t>19 10 02</t>
  </si>
  <si>
    <t>Déchets de métaux non ferreux.</t>
  </si>
  <si>
    <t>19 10 03</t>
  </si>
  <si>
    <t>Fraction légère des résidus de broyage et poussières contenant des substances dangereuses.</t>
  </si>
  <si>
    <t>19 10 04</t>
  </si>
  <si>
    <t>Fraction légère des résidus de broyage et poussières autres que celles visées à la rubrique 19 10 03.</t>
  </si>
  <si>
    <t>19 10 05</t>
  </si>
  <si>
    <t>Autres fractions contenant des substances dangereuses.</t>
  </si>
  <si>
    <t>19 10 06</t>
  </si>
  <si>
    <t>Autres fractions autres que celles visées à la rubrique 19 10 05.</t>
  </si>
  <si>
    <t>19 11</t>
  </si>
  <si>
    <t>Déchets provenant de la régénération de l'huile.</t>
  </si>
  <si>
    <t>19 11 01</t>
  </si>
  <si>
    <t>19 11 02</t>
  </si>
  <si>
    <t>19 11 03</t>
  </si>
  <si>
    <t>Déchets liquides aqueux.</t>
  </si>
  <si>
    <t>19 11 04</t>
  </si>
  <si>
    <t>19 11 05</t>
  </si>
  <si>
    <t>19 11 06</t>
  </si>
  <si>
    <t>Boues provenant du traitement in situ des effluents autres que celles visées à la rubrique 19 11 05.</t>
  </si>
  <si>
    <t>19 11 07</t>
  </si>
  <si>
    <t>Déchets provenant de l'épuration des gaz de combustion.</t>
  </si>
  <si>
    <t>19 11 99</t>
  </si>
  <si>
    <t>19 12</t>
  </si>
  <si>
    <t>Déchets provenant du traitement mécanique des déchets (par exemple, tri, broyage, compactage, granulation) non spécifiés ailleurs.</t>
  </si>
  <si>
    <t>19 12 01</t>
  </si>
  <si>
    <t>Papier et carton.</t>
  </si>
  <si>
    <t>19 12 02</t>
  </si>
  <si>
    <t>19 12 03</t>
  </si>
  <si>
    <t>19 12 04</t>
  </si>
  <si>
    <t>Matières plastiques et caoutchouc.</t>
  </si>
  <si>
    <t>19 12 05</t>
  </si>
  <si>
    <t>19 12 06</t>
  </si>
  <si>
    <t>Bois contenant des substances dangereuses.</t>
  </si>
  <si>
    <t>19 12 07</t>
  </si>
  <si>
    <t>Bois autres que ceux visés à la rubrique 19 12 06.</t>
  </si>
  <si>
    <t>19 12 08</t>
  </si>
  <si>
    <t>Textiles.</t>
  </si>
  <si>
    <t>19 12 09</t>
  </si>
  <si>
    <t>Minéraux (par exemple, sable, cailloux).</t>
  </si>
  <si>
    <t>19 12 10</t>
  </si>
  <si>
    <t>Déchets combustibles (combustible issu de déchets).</t>
  </si>
  <si>
    <t>19 12 11</t>
  </si>
  <si>
    <t>Autres déchets (y compris mélanges) provenant du traitement mécanique des déchets contenant des substances dangereuses.</t>
  </si>
  <si>
    <t>19 12 12</t>
  </si>
  <si>
    <t>Autres déchets (y compris mélanges) provenant du traitement mécanique des déchets autres que ceux visés à la rubrique 19 12 11.</t>
  </si>
  <si>
    <t>19 13</t>
  </si>
  <si>
    <t>Déchets provenant de la décontamination des sols et des eaux souterraines.</t>
  </si>
  <si>
    <t>19 13 01</t>
  </si>
  <si>
    <t>Déchets solides provenant de la décontamination des sols contenant des substances dangereuses.</t>
  </si>
  <si>
    <t>19 13 02</t>
  </si>
  <si>
    <t>Déchets solides provenant de la décontamination des sols autres que ceux visés à la rubrique 19 13 01.</t>
  </si>
  <si>
    <t>19 13 03</t>
  </si>
  <si>
    <t>Boues provenant de la décontamination des sols contenant des substances dangereuses.</t>
  </si>
  <si>
    <t>19 13 04</t>
  </si>
  <si>
    <t>Boues provenant de la décontamination des sols autres que celles visées à la rubrique 19 13 03.</t>
  </si>
  <si>
    <t>19 13 05</t>
  </si>
  <si>
    <t>Boues provenant de la décontamination des eaux souterraines contenant des substances dangereuses.</t>
  </si>
  <si>
    <t>19 13 06</t>
  </si>
  <si>
    <t>Boues provenant de la décontamination des eaux souterraines autres que celles visées à la rubrique 19 13 05.</t>
  </si>
  <si>
    <t>19 13 07</t>
  </si>
  <si>
    <t>Déchets liquides aqueux et concentrés aqueux provenant de la décontamination des eaux souterraines contenant des substances dangereuses.</t>
  </si>
  <si>
    <t>19 13 08</t>
  </si>
  <si>
    <t>Déchets liquides aqueux et concentrés aqueux provenant de la décontamination des eaux souterraines autres que ceux visés à la rubrique 19 13 07.</t>
  </si>
  <si>
    <t>Déchets municipaux (déchets ménagers et déchets assimilés provenant des commerces, des industries et des administrations), y compris les fractions collectées séparément.</t>
  </si>
  <si>
    <t>20 01</t>
  </si>
  <si>
    <t>Fractions collectées séparément (sauf section 15 01).</t>
  </si>
  <si>
    <t>20 01 01</t>
  </si>
  <si>
    <t>20 01 02</t>
  </si>
  <si>
    <t>20 01 08</t>
  </si>
  <si>
    <t>Déchets de cuisine et cantine biodégradables.</t>
  </si>
  <si>
    <t>20 01 10</t>
  </si>
  <si>
    <t>Vêtements.</t>
  </si>
  <si>
    <t>20 01 11</t>
  </si>
  <si>
    <t>20 01 13</t>
  </si>
  <si>
    <t>Solvants.</t>
  </si>
  <si>
    <t>20 01 14</t>
  </si>
  <si>
    <t>Acides.</t>
  </si>
  <si>
    <t>20 01 15</t>
  </si>
  <si>
    <t>Déchets basiques.</t>
  </si>
  <si>
    <t>20 01 17</t>
  </si>
  <si>
    <t>Produits chimiques de la photographie.</t>
  </si>
  <si>
    <t>20 01 19</t>
  </si>
  <si>
    <t>Pesticides.</t>
  </si>
  <si>
    <t>20 01 21</t>
  </si>
  <si>
    <t>Tubes fluorescents et autres déchets contenant du mercure.</t>
  </si>
  <si>
    <t>20 01 23</t>
  </si>
  <si>
    <t>Equipements mis au rebut contenant des chlorofluorocarbones.</t>
  </si>
  <si>
    <t>20 01 25</t>
  </si>
  <si>
    <t>Huiles et matières grasses alimentaires.</t>
  </si>
  <si>
    <t>20 01 26</t>
  </si>
  <si>
    <t>Huiles et matières grasses autres que celles visées à la rubrique 20 01 25.</t>
  </si>
  <si>
    <t>20 01 27</t>
  </si>
  <si>
    <t>Peintures, encres, colles et résines contenant des substances dangereuses.</t>
  </si>
  <si>
    <t>20 01 28</t>
  </si>
  <si>
    <t>Peintures, encres, colles et résines autres que celles visées à la rubrique 20 01 27.</t>
  </si>
  <si>
    <t>20 01 29</t>
  </si>
  <si>
    <t>Détergents contenant des substances dangereuses.</t>
  </si>
  <si>
    <t>20 01 30</t>
  </si>
  <si>
    <t>Détergents autres que ceux visés à la rubrique 20 01 29.</t>
  </si>
  <si>
    <t>20 01 31</t>
  </si>
  <si>
    <t>20 01 32</t>
  </si>
  <si>
    <t>Médicaments autres que ceux visés à la rubrique 20 01 31.</t>
  </si>
  <si>
    <t>20 01 33</t>
  </si>
  <si>
    <t>Piles et accumulateurs visés aux rubriques 16 06 01, 16 06 02 ou 16 06 03 et piles et accumulateurs non triés contenant ces piles.</t>
  </si>
  <si>
    <t>20 01 34</t>
  </si>
  <si>
    <t>Piles et accumulateurs autres que ceux visés à la rubrique 20 01 33.</t>
  </si>
  <si>
    <t>20 01 35</t>
  </si>
  <si>
    <t>Equipements électriques ou électroniques mis au rebut contenant des composants dangereux (1) autres que ceux visés aux rubriques 20 01 21 et 20 01 23.</t>
  </si>
  <si>
    <t>20 01 36</t>
  </si>
  <si>
    <t>Equipements électriques ou électroniques mis au rebut autres que ceux visés aux rubriques 20 01 21, 20 01 23 et 20 01 35.</t>
  </si>
  <si>
    <t>20 01 37</t>
  </si>
  <si>
    <t>20 01 38</t>
  </si>
  <si>
    <t>Bois autres que ceux visés à la rubrique 20 01 37.</t>
  </si>
  <si>
    <t>20 01 39</t>
  </si>
  <si>
    <t>20 01 40</t>
  </si>
  <si>
    <t>Métaux.</t>
  </si>
  <si>
    <t>20 01 41</t>
  </si>
  <si>
    <t>Déchets provenant du ramonage de cheminée.</t>
  </si>
  <si>
    <t>20 01 99</t>
  </si>
  <si>
    <t>20 02</t>
  </si>
  <si>
    <t>Déchets de jardins et de parcs (y compris les déchets de cimetière).</t>
  </si>
  <si>
    <t>20 02 01</t>
  </si>
  <si>
    <t>Déchets biodégradables.</t>
  </si>
  <si>
    <t>20 02 02</t>
  </si>
  <si>
    <t>Terres et pierres.</t>
  </si>
  <si>
    <t>20 02 03</t>
  </si>
  <si>
    <t>Autres déchets non biodégradables.</t>
  </si>
  <si>
    <t>20 03</t>
  </si>
  <si>
    <t>Autres déchets communaux.</t>
  </si>
  <si>
    <t>20 03 01</t>
  </si>
  <si>
    <t>Déchets communaux en mélange.</t>
  </si>
  <si>
    <t>20 03 02</t>
  </si>
  <si>
    <t>Déchets de marchés.</t>
  </si>
  <si>
    <t>20 03 03</t>
  </si>
  <si>
    <t>Déchets de nettoyage des rues.</t>
  </si>
  <si>
    <t>20 03 04</t>
  </si>
  <si>
    <t>Boues de fosses septiques.</t>
  </si>
  <si>
    <t>20 03 06</t>
  </si>
  <si>
    <t>Déchets provenant du nettoyage des égouts.</t>
  </si>
  <si>
    <t>20 03 07</t>
  </si>
  <si>
    <t>Déchets encombrants.</t>
  </si>
  <si>
    <t>20 03 99</t>
  </si>
  <si>
    <t>Déchets communaux non spécifiés ailleurs.</t>
  </si>
  <si>
    <t>20 96</t>
  </si>
  <si>
    <t>Autres déchets en provenance de l'activité usuelle des ménages.</t>
  </si>
  <si>
    <t>20 96 61</t>
  </si>
  <si>
    <t>Ordures ménagères brutes</t>
  </si>
  <si>
    <t>20 96 62</t>
  </si>
  <si>
    <t>Fraction compostable ou biométhanisable des ordures brutes</t>
  </si>
  <si>
    <t>20 96 99</t>
  </si>
  <si>
    <t>20 97</t>
  </si>
  <si>
    <t>Déchets en provenance des petits commerces. des administrations, des bureaux, des collectivités, des indépendants et de l'HORECA (en ce compris les homes, pensionnats, écoles et casernes).</t>
  </si>
  <si>
    <t>20 97 93</t>
  </si>
  <si>
    <t>Emballages primaires en carton conçus pour l'activité usuelle d'un ménage, collectés sélectivement.</t>
  </si>
  <si>
    <t>20 97 94</t>
  </si>
  <si>
    <t>Emballages primaires en plastique conçus pour l'activité usuelle d'un ménage, collectés sélectivement et d'une contenance inférieure à 10 litres.</t>
  </si>
  <si>
    <t>20 97 95</t>
  </si>
  <si>
    <t>Emballages primaires en métal conçus pour l'activité usuelle d'un ménage, collectés sélectivement et d'une contenance inférieure à 10 litres.</t>
  </si>
  <si>
    <t>20 97 96</t>
  </si>
  <si>
    <t>Emballages primaires en verre conçus pour l'activité usuelle d'un ménage, collectés sélectivement.</t>
  </si>
  <si>
    <t>20 97 97</t>
  </si>
  <si>
    <t>Emballages primaires en bois conçus pour l'activité usuelle d'un ménage, collectés sélectivement.</t>
  </si>
  <si>
    <t>20 97 98</t>
  </si>
  <si>
    <t>Emballages secondaires pour emballages primaires assimilés à des déchets ménagers.</t>
  </si>
  <si>
    <t>20 98</t>
  </si>
  <si>
    <t>Déchets provenant des centres hospitaliers et maisons de soins de santé (sauf 18 01).</t>
  </si>
  <si>
    <t>20 98 97</t>
  </si>
  <si>
    <t>Déchets de cuisine, des locaux administratifs, déchets hôteliers ou d'hébergement produits en dehors des zones d'hospitalisation et de soins, les appareils et le mobilier mis au rebut.</t>
  </si>
  <si>
    <t>Filière</t>
  </si>
  <si>
    <t>Inventaire</t>
  </si>
  <si>
    <t>Type  d'inventaire</t>
  </si>
  <si>
    <t>Déchets-ressources</t>
  </si>
  <si>
    <t>Recommandation</t>
  </si>
  <si>
    <t>Photo (hyperlien) amiante et réemploi</t>
  </si>
  <si>
    <t>Famille de matériaux</t>
  </si>
  <si>
    <t>Filières</t>
  </si>
  <si>
    <t>Traitement déchet dangereux</t>
  </si>
  <si>
    <t>Recyclage : tri sur site</t>
  </si>
  <si>
    <t>Traitement autres (détailler remarque)</t>
  </si>
  <si>
    <t>Réemploi sur site</t>
  </si>
  <si>
    <t>Réemploi hors site</t>
  </si>
  <si>
    <t>Valorisation énergétique</t>
  </si>
  <si>
    <t>Recyclage (tonnes)</t>
  </si>
  <si>
    <t>Réemploi (tonnes)</t>
  </si>
  <si>
    <t>Déchets (tonnes)</t>
  </si>
  <si>
    <t>Total</t>
  </si>
  <si>
    <t>Démontabilité</t>
  </si>
  <si>
    <t xml:space="preserve">Facile </t>
  </si>
  <si>
    <t>Difficile</t>
  </si>
  <si>
    <t>Impossible</t>
  </si>
  <si>
    <t>Enfouisement</t>
  </si>
  <si>
    <t>plaque de plâtre</t>
  </si>
  <si>
    <t>bloc béton</t>
  </si>
  <si>
    <t>brique</t>
  </si>
  <si>
    <t>DNSH KPI's</t>
  </si>
  <si>
    <t>Equiv Formule KPI</t>
  </si>
  <si>
    <t>Equiv Formule KPI's</t>
  </si>
  <si>
    <t>DNSH : pourcentage différentes filières</t>
  </si>
  <si>
    <t>Dimensions (H x L x P)</t>
  </si>
  <si>
    <t>Classificatie/categorie</t>
  </si>
  <si>
    <t>Naam</t>
  </si>
  <si>
    <r>
      <t>Kengetal</t>
    </r>
    <r>
      <rPr>
        <b/>
        <vertAlign val="subscript"/>
        <sz val="12"/>
        <color rgb="FFFFFFFF"/>
        <rFont val="Calibri"/>
        <family val="2"/>
        <scheme val="minor"/>
      </rPr>
      <t>(min)</t>
    </r>
    <r>
      <rPr>
        <b/>
        <sz val="12"/>
        <color rgb="FFFFFFFF"/>
        <rFont val="Calibri"/>
        <family val="2"/>
        <scheme val="minor"/>
      </rPr>
      <t xml:space="preserve"> (ton/m²)</t>
    </r>
  </si>
  <si>
    <r>
      <t>Kengetal</t>
    </r>
    <r>
      <rPr>
        <b/>
        <vertAlign val="subscript"/>
        <sz val="12"/>
        <color rgb="FFFFFFFF"/>
        <rFont val="Calibri"/>
        <family val="2"/>
        <scheme val="minor"/>
      </rPr>
      <t>max</t>
    </r>
    <r>
      <rPr>
        <b/>
        <sz val="12"/>
        <color rgb="FFFFFFFF"/>
        <rFont val="Calibri"/>
        <family val="2"/>
        <scheme val="minor"/>
      </rPr>
      <t xml:space="preserve"> (ton/m²)</t>
    </r>
  </si>
  <si>
    <r>
      <t>Kengetal</t>
    </r>
    <r>
      <rPr>
        <b/>
        <vertAlign val="subscript"/>
        <sz val="12"/>
        <color rgb="FFFFFFFF"/>
        <rFont val="Calibri"/>
        <family val="2"/>
        <scheme val="minor"/>
      </rPr>
      <t>(min)</t>
    </r>
    <r>
      <rPr>
        <b/>
        <sz val="12"/>
        <color rgb="FFFFFFFF"/>
        <rFont val="Calibri"/>
        <family val="2"/>
        <scheme val="minor"/>
      </rPr>
      <t xml:space="preserve"> (ton/m³)</t>
    </r>
  </si>
  <si>
    <r>
      <t>Kengetal</t>
    </r>
    <r>
      <rPr>
        <b/>
        <vertAlign val="subscript"/>
        <sz val="12"/>
        <color rgb="FFFFFFFF"/>
        <rFont val="Calibri"/>
        <family val="2"/>
        <scheme val="minor"/>
      </rPr>
      <t>max</t>
    </r>
    <r>
      <rPr>
        <b/>
        <sz val="12"/>
        <color rgb="FFFFFFFF"/>
        <rFont val="Calibri"/>
        <family val="2"/>
        <scheme val="minor"/>
      </rPr>
      <t xml:space="preserve"> (ton/m³)</t>
    </r>
  </si>
  <si>
    <t>Kengetal - andere</t>
  </si>
  <si>
    <t>ton/m²/cm</t>
  </si>
  <si>
    <t>kg/m²/mm</t>
  </si>
  <si>
    <t>Chape 17 01 01</t>
  </si>
  <si>
    <t>Colonne1</t>
  </si>
  <si>
    <t>Plâtre</t>
  </si>
  <si>
    <t>Bois</t>
  </si>
  <si>
    <t>Matériaux pierreux</t>
  </si>
  <si>
    <t>Bitume</t>
  </si>
  <si>
    <t>Métaux</t>
  </si>
  <si>
    <r>
      <rPr>
        <sz val="11"/>
        <color theme="1"/>
        <rFont val="Aptos Narrow"/>
        <family val="2"/>
      </rPr>
      <t>É</t>
    </r>
    <r>
      <rPr>
        <sz val="11"/>
        <color theme="1"/>
        <rFont val="Calibri"/>
        <family val="2"/>
      </rPr>
      <t>léments en Fibrociment</t>
    </r>
  </si>
  <si>
    <t>Plastiques</t>
  </si>
  <si>
    <t>Béton cellulaire</t>
  </si>
  <si>
    <t>Verre</t>
  </si>
  <si>
    <t>Matériaux d'isolation</t>
  </si>
  <si>
    <t>Terre cuite/Céramique</t>
  </si>
  <si>
    <t>Autre</t>
  </si>
  <si>
    <t>Inerte/non-inerte</t>
  </si>
  <si>
    <t>Inerte</t>
  </si>
  <si>
    <t>Non-Inerte</t>
  </si>
  <si>
    <t>Fenêtre</t>
  </si>
  <si>
    <t>Local</t>
  </si>
  <si>
    <t>kg</t>
  </si>
  <si>
    <t>Remarque</t>
  </si>
  <si>
    <t>Flux de déchets- Ressources</t>
  </si>
  <si>
    <t>Classe de déchets - ressources</t>
  </si>
  <si>
    <t>Déchets - Ressources</t>
  </si>
  <si>
    <t>Recyclage : tri hors site</t>
  </si>
  <si>
    <t>Remarque / Test démontabilité / Taux de perte</t>
  </si>
  <si>
    <t>Valeur financière indicative [€/unité]</t>
  </si>
  <si>
    <t>Tableau code EURAL des déchets</t>
  </si>
  <si>
    <t>Code  des déchets</t>
  </si>
  <si>
    <t>Autres matériaux non dagereux</t>
  </si>
  <si>
    <t>Déchets contenant de l’amiante</t>
  </si>
  <si>
    <t>Déchets dangereux – à l’exclusion de l’amiante et des déchets radioactifs</t>
  </si>
  <si>
    <t>Déchets radioactifs</t>
  </si>
  <si>
    <t>Type d'inventaire - 1ère partie</t>
  </si>
  <si>
    <t>Type d'inventaire</t>
  </si>
  <si>
    <t>Identification - 2ème partie</t>
  </si>
  <si>
    <t>DEEE : équipements exempts de déchets dangereux 16 02 14</t>
  </si>
  <si>
    <t>DEEE : transformateurs – teneur en PCB inconnue</t>
  </si>
  <si>
    <t>Matériaux non dangereux – autres</t>
  </si>
  <si>
    <t>Applications en fibrociment sans amiante 17 01 02</t>
  </si>
  <si>
    <t>Mélanges bitumineux : autres 17 03 02</t>
  </si>
  <si>
    <t>Mélanges bitumineux : toiture 17 03 02</t>
  </si>
  <si>
    <t>Mélanges bitumineux : dalles de moquette sur support bitumineux 17 03 02</t>
  </si>
  <si>
    <t>Mélanges bitumineux : revêtements de sol 17 03 02</t>
  </si>
  <si>
    <t>Béton cellulaire 17 08 02</t>
  </si>
  <si>
    <t>Code EURAL</t>
  </si>
  <si>
    <t>Granulés d’argile expansée 17 01 03</t>
  </si>
  <si>
    <t>Déchets de construction et de démolition mélangés 17 09 04</t>
  </si>
  <si>
    <t>Matériaux contenant du plâtre : blocs de plâtre 17 08 02</t>
  </si>
  <si>
    <t>Matériaux contenant du plâtre : plaques de plâtre (placo) 17 08 02</t>
  </si>
  <si>
    <t>Matériaux contenant du plâtre : plaques de fibres de plâtre 17 08 02</t>
  </si>
  <si>
    <t>Matériaux contenant du plâtre : autres 17 08 02</t>
  </si>
  <si>
    <t>Verre : autres 17 02 02</t>
  </si>
  <si>
    <t>Verre : verre plat mélangé 17 02 02</t>
  </si>
  <si>
    <t>Verre : verre plat clair et pur 17 02 02</t>
  </si>
  <si>
    <t>Ampoules à incandescence 20 03 01</t>
  </si>
  <si>
    <t>Bois : bois traité (bois B) 17 02 01</t>
  </si>
  <si>
    <t>Bois : bois non traité (bois A) 17 02 01</t>
  </si>
  <si>
    <t>Matériau isolant : biosourcé 17 06 04</t>
  </si>
  <si>
    <t>Matériau isolant : minéral : verre cellulaire 17 06 04</t>
  </si>
  <si>
    <t>Matériau isolant : minéral : laine de verre 17 06 04</t>
  </si>
  <si>
    <t>Matériau isolant : minéral : autres 17 06 04</t>
  </si>
  <si>
    <t>Matériau isolant : minéral : laine de roche 17 06 04</t>
  </si>
  <si>
    <t>Matériau isolant : autres 17 06 04</t>
  </si>
  <si>
    <t>Matériau isolant : synthétique : PSE 17 06 04</t>
  </si>
  <si>
    <t>Matériau isolant : synthétique : PUR projeté 17 06 04</t>
  </si>
  <si>
    <t>Matériau isolant : synthétique : autres 17 06 04</t>
  </si>
  <si>
    <t>Matériau isolant : synthétique : plaques PIR/PUR 17 06 04</t>
  </si>
  <si>
    <t>En dehors du cas du réemploi, il est attendu que les déchets-ressources soient classées en inerte vs.non inerte</t>
  </si>
  <si>
    <t>Matériau isolant : synthétique : mousse rigide de résol 17 06 04</t>
  </si>
  <si>
    <t>Matériau isolant : synthétique : XPS (polystyrène extrudé) 17 06 04</t>
  </si>
  <si>
    <t>Carreaux céramiques 17 01 03</t>
  </si>
  <si>
    <t>Plastiques : EPDM 17 02 03</t>
  </si>
  <si>
    <t>Plastiques : plastiques durs mélangés 17 02 03</t>
  </si>
  <si>
    <t>Plastiques : PE rigide 17 02 03</t>
  </si>
  <si>
    <t>Plastiques : PP rigide 17 02 03</t>
  </si>
  <si>
    <t>Plastiques : PVC rigide : menuiseries extérieures 17 02 03</t>
  </si>
  <si>
    <t>Plastiques : PVC rigide : autres 17 02 03</t>
  </si>
  <si>
    <t>Plastiques : plastiques souples 17 02 03</t>
  </si>
  <si>
    <t>Déchets métalliques : aluminium 17 04 02</t>
  </si>
  <si>
    <t>Déchets métalliques : métaux mélangés 17 04 07</t>
  </si>
  <si>
    <t>Déchets métalliques : fer et acier 17 04 05</t>
  </si>
  <si>
    <t>Il est attendu de mettre la localisation précise des élements au travers des colonnes Bâtiment, Etage et Local</t>
  </si>
  <si>
    <t>Déchets métalliques : câbles et conduites 17 04 11</t>
  </si>
  <si>
    <t>Déchets métalliques : cuivre, bronze, laiton 17 04 01</t>
  </si>
  <si>
    <t>Déchets métalliques : plomb 17 04 03</t>
  </si>
  <si>
    <t>Déchets métalliques : étain 17 04 06</t>
  </si>
  <si>
    <t>Déchets métalliques : zinc 17 04 04</t>
  </si>
  <si>
    <t>Porcelaine 17 01 03</t>
  </si>
  <si>
    <t>Matériaux composites et/ou non séparables avec du béton 17 09 04</t>
  </si>
  <si>
    <t>Matériaux composites et/ou non séparables avec des matériaux céramiques 17 09 04</t>
  </si>
  <si>
    <t>Matériaux composites et/ou non séparables : autres 17 09 04</t>
  </si>
  <si>
    <t>Scories et cendres 10</t>
  </si>
  <si>
    <t>Ballast ferroviaire 17 05 08</t>
  </si>
  <si>
    <t>Textiles : autres 20 01 11</t>
  </si>
  <si>
    <t>Textiles : revêtements de sol 20 01 11</t>
  </si>
  <si>
    <t>Revêtement de sol : vinyle 17 02 03</t>
  </si>
  <si>
    <t>DEEE : équipements contenant de l’amiante 16 02 12*</t>
  </si>
  <si>
    <t>Amiante – autres 17 06 05*</t>
  </si>
  <si>
    <t>Plaques d’amiante 17 06 01*</t>
  </si>
  <si>
    <t>Fibrociment amiante – couverture de toiture 17 06 05*</t>
  </si>
  <si>
    <t>Fibrociment amiante – gaines et tuyaux 17 06 05*</t>
  </si>
  <si>
    <t>Fibrociment amiante – revêtements mur/façade 17 06 05*</t>
  </si>
  <si>
    <t>Fibrociment amiante – plaques/appuis de fenêtre/... 17 06 05*</t>
  </si>
  <si>
    <t xml:space="preserve">Mise à part l'unité qui est une liste prédéfinie, l'ensemble des cellules est un champs libre.  </t>
  </si>
  <si>
    <t>Déchets métalliques contenant de l’amiante 17 06 05*</t>
  </si>
  <si>
    <t>Enduit contenant de l’amiante 17 06 01*</t>
  </si>
  <si>
    <t>Bitumes contenant de l’amiante : autres 17 06 05*</t>
  </si>
  <si>
    <t>Bitumes contenant de l’amiante : toiture 17 06 05*</t>
  </si>
  <si>
    <t>Isolation de tuyaux contenant de l’amiante 17 06 01*</t>
  </si>
  <si>
    <t>Joints d’étanchéité contenant de l’amiante 17 06 05*</t>
  </si>
  <si>
    <t xml:space="preserve">Cette partie est uniquement requise en cas de réemploi d'élements. </t>
  </si>
  <si>
    <t>Carreaux et revêtements de sol contenant de l’amiante 17 06 05*</t>
  </si>
  <si>
    <t>Colle à carrelage contenant de l’amiante 17 06 05*</t>
  </si>
  <si>
    <t>Plaques de chaux amiantées (non fibrociment) 17 06 01*</t>
  </si>
  <si>
    <t>Il s'agit de la recommandation de l'inventoriste sur le devenir de l'élément/ matériau</t>
  </si>
  <si>
    <t>Plaques de carton amianté 17 06 01*</t>
  </si>
  <si>
    <t>Corde et textile amiantés 17 06 01*</t>
  </si>
  <si>
    <t>Béton avec cales en amiante 17 06 05*</t>
  </si>
  <si>
    <t>Sources</t>
  </si>
  <si>
    <t>Béton avec coffrage perdu en amiante 17 06 05*</t>
  </si>
  <si>
    <t>Mélanges bitumineux : toiture – teneur en goudron et teneur en amiante inconnues</t>
  </si>
  <si>
    <t>Amiante projeté 17 06 01*</t>
  </si>
  <si>
    <t>Matériaux pierreux contaminés par de l’amiante 17 06 05*</t>
  </si>
  <si>
    <t>Pierres avec terre contaminées par de l’amiante 17 06 05*</t>
  </si>
  <si>
    <t>DEEE : équipements contenant d’autres composants dangereux 16 02 13*</t>
  </si>
  <si>
    <t>DEEE : équipements contenant CFC, HCFC ou HFC 16 02 11*</t>
  </si>
  <si>
    <t>DEEE : autres équipements contenant des PCB 16 02 10*</t>
  </si>
  <si>
    <t>DEEE : autres lampes fluorescentes et à décharge 16 02 13*</t>
  </si>
  <si>
    <t>DEEE : transformateur contenant des PCB 16 02 09*</t>
  </si>
  <si>
    <t>DEEE : luminaire TL 16 02 13*</t>
  </si>
  <si>
    <t>DEEE : lampe TL 20 01 21*</t>
  </si>
  <si>
    <t>Mélanges bitumineux : toiture – teneur en goudron inconnue</t>
  </si>
  <si>
    <t>Déchets de construction et de démolition contenant des PCB : autres 17 09 02*</t>
  </si>
  <si>
    <t>Déchets de construction et de démolition contenant des PCB : mastic contenant des PCB 17 09 02*</t>
  </si>
  <si>
    <t>Gaz sous pression contenant des déchets dangereux 16 05 04*</t>
  </si>
  <si>
    <t>Déchets de construction et de démolition mélangés contaminés par un incendie 17 09 04</t>
  </si>
  <si>
    <t>Matériau de construction à base de plâtre contenant des déchets dangereux 17 08 01*</t>
  </si>
  <si>
    <t>Bois : bois traité contaminé (bois C) 17 02 04*</t>
  </si>
  <si>
    <t>Matériau isolant contenant des substances dangereuses 17 06 03*</t>
  </si>
  <si>
    <t>Plastiques contenant des substances dangereuses 17 02 04*</t>
  </si>
  <si>
    <t>Plastiques : réservoirs à huile 17 02 04*</t>
  </si>
  <si>
    <t>Batterie au plomb 16 06 01*</t>
  </si>
  <si>
    <t>Déchets métalliques contaminés par des déchets dangereux : autres 17 04 09*</t>
  </si>
  <si>
    <t>Déchets métalliques : conduits de cheminée en fer 17 04 09*</t>
  </si>
  <si>
    <t>Déchets métalliques : câbles et conduites contenant des déchets dangereux – autres 17 04 10*</t>
  </si>
  <si>
    <t>Déchets métalliques : câbles et conduites avec revêtement goudronné 17 04 10*</t>
  </si>
  <si>
    <t>Déchets métalliques : réservoirs à huile 17 04 09*</t>
  </si>
  <si>
    <t>Déchets métalliques : réservoirs à huile avec revêtement goudronné 17 04 09*</t>
  </si>
  <si>
    <t>Scories et cendres 19 01 11*</t>
  </si>
  <si>
    <t>Ballast ferroviaire 17 05 07*</t>
  </si>
  <si>
    <t>Matériau pierreux contenant des déchets dangereux – autres 17 01 06*</t>
  </si>
  <si>
    <t>Matériau pierreux contaminé par incendie 17 01 07</t>
  </si>
  <si>
    <t>Matériau pierreux contaminé par des PCB 17 01 06*</t>
  </si>
  <si>
    <t>Asphalte : contenant du goudron 17 03 01*</t>
  </si>
  <si>
    <t>Mélanges bitumineux contenant du goudron : autres 17 03 01*</t>
  </si>
  <si>
    <t>Mélanges bitumineux contenant du goudron : toiture 17 03 01*</t>
  </si>
  <si>
    <t>Verre contaminé 17 02 04*</t>
  </si>
  <si>
    <t>Matériau pierreux contaminé 17 01 06*</t>
  </si>
  <si>
    <t>Cendres de zinc 11 05 02</t>
  </si>
  <si>
    <t>DEEE : détecteur de fumée ionisant 16 02 13*</t>
  </si>
  <si>
    <t>Déchet radioactif : autre</t>
  </si>
  <si>
    <t>Paratonnerre radioactif (RABA) 16 02 13*</t>
  </si>
  <si>
    <t>Matériau pierreux contaminé par des déchets radioactifs 17 01 06*</t>
  </si>
  <si>
    <t>Matériau pierreux – autre</t>
  </si>
  <si>
    <t>Granulat-ciment asphalté (asphalte concassé, BRAC) 17 03 02</t>
  </si>
  <si>
    <t>Béton 17 01 01</t>
  </si>
  <si>
    <t>Granulat de béton 17 01 01</t>
  </si>
  <si>
    <t>Béton avec granulés d’argile expansée 17 01 03</t>
  </si>
  <si>
    <t>Sable stabilisé 17 01 07</t>
  </si>
  <si>
    <t>Béton armé 17 01 01</t>
  </si>
  <si>
    <t>Grès 17 01 03</t>
  </si>
  <si>
    <t>Brique silico-calcaire 17 01 07</t>
  </si>
  <si>
    <t>Tuiles céramiques 17 01 03</t>
  </si>
  <si>
    <t>Briques / maçonnerie céramique 17 01 02</t>
  </si>
  <si>
    <t>Déchets de briques / maçonnerie céramique ou granulats 17 01 02</t>
  </si>
  <si>
    <t>Pierre naturelle 17 01 02</t>
  </si>
  <si>
    <t>Asphalte : sans goudron 17 03 02</t>
  </si>
  <si>
    <t>Débris pierreux potentiellement contaminés 17 01</t>
  </si>
  <si>
    <t>Gravier concassé (primaire) 17 01 07</t>
  </si>
  <si>
    <t>Pierres avec terre : gravats mélangés avec terre 17 05 04</t>
  </si>
  <si>
    <t>Pierres avec terre : concassé/gravier (primaire) avec terre 17 05 04</t>
  </si>
  <si>
    <t>Débris mixtes / granulats mixtes 17 01 07</t>
  </si>
  <si>
    <t>Asphalte : ciment granulaire asphalté goudronné (TAGC) 17 03 01*</t>
  </si>
  <si>
    <t>Joints et bagues contenant de l’amiante 17 06 01*</t>
  </si>
  <si>
    <t>Matériaux contenant du plâtre : enduits 17 08 02</t>
  </si>
  <si>
    <t>amiante</t>
  </si>
  <si>
    <t>Risque</t>
  </si>
  <si>
    <t>Mesures de précaution</t>
  </si>
  <si>
    <t>Remarques</t>
  </si>
  <si>
    <t>élevé</t>
  </si>
  <si>
    <t>moyen</t>
  </si>
  <si>
    <t>Mesure de précaution</t>
  </si>
  <si>
    <t>Enlèvement ou maintien sur place</t>
  </si>
  <si>
    <t>étiquetage légal</t>
  </si>
  <si>
    <t>Enlèvement</t>
  </si>
  <si>
    <t>Listes conditionnées (enlèvement ou maintien)</t>
  </si>
  <si>
    <t>Maintien_sur_place</t>
  </si>
  <si>
    <t>Traitement simple</t>
  </si>
  <si>
    <t>Zone hermétique</t>
  </si>
  <si>
    <t>Sac à manchon</t>
  </si>
  <si>
    <t>Fixation</t>
  </si>
  <si>
    <t>Imprégnation</t>
  </si>
  <si>
    <t>Encoffrement</t>
  </si>
  <si>
    <t>Élevé</t>
  </si>
  <si>
    <t>Faible</t>
  </si>
  <si>
    <t>Interdiction d'accès au local</t>
  </si>
  <si>
    <t>Enlèvement urgent</t>
  </si>
  <si>
    <t>Étiquetage légal</t>
  </si>
  <si>
    <t>État</t>
  </si>
  <si>
    <t>Risques contaminants</t>
  </si>
  <si>
    <t>Contaminants</t>
  </si>
  <si>
    <t>Enfouissement</t>
  </si>
  <si>
    <t>Traitement autre (détailler remarque)</t>
  </si>
  <si>
    <t>Revêtements de sol souple</t>
  </si>
  <si>
    <t>Étain</t>
  </si>
  <si>
    <t>Cyanure inorganique</t>
  </si>
  <si>
    <t>Solutions acides ou acides sous forme solide</t>
  </si>
  <si>
    <t>Biocides et substances phytopharmaceutiques (pesticides,…)</t>
  </si>
  <si>
    <t>Éthers</t>
  </si>
  <si>
    <t>Substances à caractères explosifs (non reprise dans la liste)</t>
  </si>
  <si>
    <t>Hydrocarbures et leurs composés oxygénés, azotés et/ou sulfurés</t>
  </si>
  <si>
    <t>Composés organohalogénés (sauf matières polymérisées et autres substances présentes dans la liste)</t>
  </si>
  <si>
    <t>Élément/Matériau 
(flux général)</t>
  </si>
  <si>
    <t>Mesures d'enlèvement
ou
actions  à entreprendre pour maintien in situ</t>
  </si>
  <si>
    <t>Étage</t>
  </si>
  <si>
    <t>L'encodage se fait dans la feuille ''1.INV''. 
Les colonnes de l'inventaire sont structuré en 8 parties : 
- Type d'inventaire
- Identification
- Déchets dangereux
- Déchets - Ressources
- Localisation
- Quantité
- Réemploi
-Filière</t>
  </si>
  <si>
    <t>Déchets dangereux - 3ème partie</t>
  </si>
  <si>
    <t xml:space="preserve">Cette troisième partie est à remplir uniquement si vous vous situé dans un type d'inventaire déchet(s) dangereux. </t>
  </si>
  <si>
    <t>Déchets ressources - 4ème partie</t>
  </si>
  <si>
    <t>Flux général de l'élément matériaux : Ce champ est à compléter librement.
Ensuite, sélectionnez le code EURAL de déchets qui est une liste prédéfinie issue d'un tableau de Tracimat. 
 Dans la feuille "A.2.EURAL", il est possible de faire une recherche du code en fonction de leur description.
Une photo est obligatoire dans le cadre du réemploi ou pour l’identification d’un déchet dangereux.</t>
  </si>
  <si>
    <t>Commencez par selectionner l'inventaire adéquat pour l'élément/ matériau en question</t>
  </si>
  <si>
    <t>Cette quatrième partie est uniquement dédiée au type d'inventaire "déchets-Ressources"</t>
  </si>
  <si>
    <t xml:space="preserve">D'abord,  le flux de déchets- Ressources est à définir. Une liste déroulante est proposée. </t>
  </si>
  <si>
    <t xml:space="preserve">Ensuite, il est demandé d'indiquer le degré du risque de ce contaminant  (Faible, Moyen ou élevé) </t>
  </si>
  <si>
    <t>Dans le cas d'un déchet dangereux, le contaminant doit être déterminé grâce à une liste quasi exhaustive de ceux-ci. Si le contaminant n'est pas présent dans la liste, il faut sélectionner "Autre".</t>
  </si>
  <si>
    <t>Indiquez la mesure de précaution la plus adéquate pour minimiser le danger</t>
  </si>
  <si>
    <t xml:space="preserve">Selectionnez si le déchet  dangereux est à garder sur place ou enlever du site. </t>
  </si>
  <si>
    <t>En fonction de votre réponse à la colonne précédente, une liste avec des mesures types vous est fournie. Veuillez selectionner l'action requise pour enlever le déchet ou le préserver sur place</t>
  </si>
  <si>
    <t>Localisation - 5ème partie</t>
  </si>
  <si>
    <t>Quantité- 6ème partie</t>
  </si>
  <si>
    <t>Réemploi- 7ème partie</t>
  </si>
  <si>
    <t>Filière- 8ème partie</t>
  </si>
  <si>
    <t xml:space="preserve">Selectionnez d'abord l'état du matériau à réemployer </t>
  </si>
  <si>
    <t>Les dimensions sont également un champ libre</t>
  </si>
  <si>
    <t xml:space="preserve">La valeur financière indicative est un champ libre. </t>
  </si>
  <si>
    <t>Indiquez ensuite le caractère lié à la démontabilité de l'élément/ matériau</t>
  </si>
  <si>
    <t xml:space="preserve">Il s'agit d'un champ libre où il est possible: 
-  d'estimer le taux de casse lors du démontage
- de qualifier la facilité (ou la difficulté) de démontage
- d'évaluer les contraintes logiques (ex: plafond aluminium situé au 12ème étage qui nécéssite l'intervention d'une grue)
- etc. </t>
  </si>
  <si>
    <t>L'amiante friable</t>
  </si>
  <si>
    <t xml:space="preserve">L'amiante liée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</si>
</sst>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0.00\ &quot;€&quot;_-;\-* #,##0.00\ &quot;€&quot;_-;_-* &quot;-&quot;??\ &quot;€&quot;_-;_-@_-"/>
    <numFmt numFmtId="43" formatCode="_-* #,##0.00_-;\-* #,##0.00_-;_-* &quot;-&quot;??_-;_-@_-"/>
  </numFmts>
  <fonts count="22" x14ac:knownFonts="1">
    <font>
      <sz val="11"/>
      <color theme="1"/>
      <name val="Calibri"/>
      <family val="2"/>
      <scheme val="minor"/>
    </font>
    <font>
      <sz val="11"/>
      <name val="Calibri"/>
      <family val="2"/>
      <scheme val="minor"/>
    </font>
    <font>
      <sz val="10"/>
      <name val="Arial"/>
      <family val="2"/>
    </font>
    <font>
      <sz val="8"/>
      <name val="Calibri"/>
      <family val="2"/>
    </font>
    <font>
      <sz val="8"/>
      <name val="Calibri"/>
      <family val="2"/>
      <scheme val="minor"/>
    </font>
    <font>
      <sz val="14"/>
      <color rgb="FFFF0000"/>
      <name val="Calibri"/>
      <family val="2"/>
      <scheme val="minor"/>
    </font>
    <font>
      <u/>
      <sz val="11"/>
      <color theme="10"/>
      <name val="Calibri"/>
      <family val="2"/>
      <scheme val="minor"/>
    </font>
    <font>
      <sz val="9"/>
      <color indexed="81"/>
      <name val="Tahoma"/>
      <family val="2"/>
    </font>
    <font>
      <sz val="12"/>
      <color theme="1"/>
      <name val="Calibri"/>
      <family val="2"/>
      <scheme val="minor"/>
    </font>
    <font>
      <sz val="16"/>
      <color theme="1"/>
      <name val="Calibri"/>
      <family val="2"/>
      <scheme val="minor"/>
    </font>
    <font>
      <b/>
      <u/>
      <sz val="24"/>
      <color theme="1"/>
      <name val="Calibri"/>
      <family val="2"/>
      <scheme val="minor"/>
    </font>
    <font>
      <u/>
      <sz val="18"/>
      <color theme="1"/>
      <name val="Calibri"/>
      <family val="2"/>
      <scheme val="minor"/>
    </font>
    <font>
      <b/>
      <sz val="12"/>
      <color theme="1"/>
      <name val="Calibri"/>
      <family val="2"/>
      <scheme val="minor"/>
    </font>
    <font>
      <b/>
      <sz val="16"/>
      <color theme="1"/>
      <name val="Calibri"/>
      <family val="2"/>
      <scheme val="minor"/>
    </font>
    <font>
      <sz val="11"/>
      <color theme="1"/>
      <name val="Calibri"/>
      <family val="2"/>
      <scheme val="minor"/>
    </font>
    <font>
      <b/>
      <sz val="11"/>
      <color theme="1"/>
      <name val="Calibri"/>
      <family val="2"/>
      <scheme val="minor"/>
    </font>
    <font>
      <b/>
      <sz val="12"/>
      <color rgb="FFFFFFFF"/>
      <name val="Calibri"/>
      <family val="2"/>
      <scheme val="minor"/>
    </font>
    <font>
      <b/>
      <vertAlign val="subscript"/>
      <sz val="12"/>
      <color rgb="FFFFFFFF"/>
      <name val="Calibri"/>
      <family val="2"/>
      <scheme val="minor"/>
    </font>
    <font>
      <sz val="11"/>
      <color rgb="FF000000"/>
      <name val="Calibri"/>
      <family val="2"/>
      <scheme val="minor"/>
    </font>
    <font>
      <sz val="11"/>
      <color theme="1"/>
      <name val="Aptos Narrow"/>
      <family val="2"/>
    </font>
    <font>
      <sz val="11"/>
      <color theme="1"/>
      <name val="Calibri"/>
      <family val="2"/>
    </font>
    <font>
      <b/>
      <sz val="14"/>
      <color theme="1"/>
      <name val="Calibri"/>
      <family val="2"/>
      <scheme val="minor"/>
    </font>
  </fonts>
  <fills count="13">
    <fill>
      <patternFill patternType="none"/>
    </fill>
    <fill>
      <patternFill patternType="gray125"/>
    </fill>
    <fill>
      <patternFill patternType="solid">
        <fgColor theme="0" tint="-4.9989318521683403E-2"/>
        <bgColor indexed="64"/>
      </patternFill>
    </fill>
    <fill>
      <patternFill patternType="solid">
        <fgColor theme="4" tint="0.39997558519241921"/>
        <bgColor indexed="64"/>
      </patternFill>
    </fill>
    <fill>
      <patternFill patternType="solid">
        <fgColor rgb="FFFFC000"/>
        <bgColor indexed="64"/>
      </patternFill>
    </fill>
    <fill>
      <patternFill patternType="solid">
        <fgColor theme="4" tint="0.59999389629810485"/>
        <bgColor indexed="64"/>
      </patternFill>
    </fill>
    <fill>
      <patternFill patternType="solid">
        <fgColor rgb="FF00B050"/>
        <bgColor indexed="64"/>
      </patternFill>
    </fill>
    <fill>
      <patternFill patternType="solid">
        <fgColor theme="2" tint="-0.249977111117893"/>
        <bgColor indexed="64"/>
      </patternFill>
    </fill>
    <fill>
      <patternFill patternType="solid">
        <fgColor theme="5" tint="0.59999389629810485"/>
        <bgColor indexed="64"/>
      </patternFill>
    </fill>
    <fill>
      <patternFill patternType="solid">
        <fgColor rgb="FFFF0000"/>
        <bgColor indexed="64"/>
      </patternFill>
    </fill>
    <fill>
      <patternFill patternType="solid">
        <fgColor rgb="FFFFFF00"/>
        <bgColor indexed="64"/>
      </patternFill>
    </fill>
    <fill>
      <patternFill patternType="solid">
        <fgColor rgb="FFFF99FF"/>
        <bgColor indexed="64"/>
      </patternFill>
    </fill>
    <fill>
      <patternFill patternType="solid">
        <fgColor rgb="FF4472C4"/>
        <bgColor rgb="FF4472C4"/>
      </patternFill>
    </fill>
  </fills>
  <borders count="5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dashed">
        <color indexed="64"/>
      </left>
      <right style="dashed">
        <color indexed="64"/>
      </right>
      <top/>
      <bottom style="medium">
        <color indexed="64"/>
      </bottom>
      <diagonal/>
    </border>
    <border>
      <left style="dashed">
        <color indexed="64"/>
      </left>
      <right style="thin">
        <color indexed="64"/>
      </right>
      <top/>
      <bottom style="medium">
        <color indexed="64"/>
      </bottom>
      <diagonal/>
    </border>
    <border>
      <left/>
      <right/>
      <top/>
      <bottom style="medium">
        <color indexed="64"/>
      </bottom>
      <diagonal/>
    </border>
    <border>
      <left style="dashed">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dashed">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dashed">
        <color indexed="64"/>
      </right>
      <top/>
      <bottom style="medium">
        <color indexed="64"/>
      </bottom>
      <diagonal/>
    </border>
    <border>
      <left style="dashed">
        <color indexed="64"/>
      </left>
      <right/>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bottom style="thin">
        <color indexed="64"/>
      </bottom>
      <diagonal/>
    </border>
    <border>
      <left/>
      <right style="medium">
        <color indexed="64"/>
      </right>
      <top style="thin">
        <color indexed="64"/>
      </top>
      <bottom style="medium">
        <color indexed="64"/>
      </bottom>
      <diagonal/>
    </border>
    <border>
      <left style="thin">
        <color indexed="64"/>
      </left>
      <right/>
      <top style="medium">
        <color indexed="64"/>
      </top>
      <bottom/>
      <diagonal/>
    </border>
    <border>
      <left/>
      <right style="thin">
        <color indexed="64"/>
      </right>
      <top/>
      <bottom/>
      <diagonal/>
    </border>
    <border>
      <left style="thin">
        <color indexed="64"/>
      </left>
      <right style="thin">
        <color rgb="FF8EA9DB"/>
      </right>
      <top/>
      <bottom style="thin">
        <color rgb="FF8EA9DB"/>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medium">
        <color indexed="64"/>
      </top>
      <bottom style="medium">
        <color indexed="64"/>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s>
  <cellStyleXfs count="6">
    <xf numFmtId="0" fontId="0" fillId="0" borderId="0"/>
    <xf numFmtId="0" fontId="2" fillId="0" borderId="0"/>
    <xf numFmtId="0" fontId="6" fillId="0" borderId="0" applyNumberForma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9" fontId="14" fillId="0" borderId="0" applyFont="0" applyFill="0" applyBorder="0" applyAlignment="0" applyProtection="0"/>
  </cellStyleXfs>
  <cellXfs count="113">
    <xf numFmtId="0" fontId="0" fillId="0" borderId="0" xfId="0"/>
    <xf numFmtId="49" fontId="0" fillId="0" borderId="0" xfId="0" applyNumberFormat="1"/>
    <xf numFmtId="0" fontId="0" fillId="0" borderId="1" xfId="0" applyBorder="1"/>
    <xf numFmtId="0" fontId="5" fillId="0" borderId="0" xfId="0" applyFont="1"/>
    <xf numFmtId="0" fontId="0" fillId="3" borderId="1" xfId="0" applyFill="1" applyBorder="1"/>
    <xf numFmtId="49" fontId="3" fillId="2" borderId="1" xfId="0" applyNumberFormat="1" applyFont="1" applyFill="1" applyBorder="1" applyAlignment="1">
      <alignment horizontal="left"/>
    </xf>
    <xf numFmtId="0" fontId="0" fillId="4" borderId="0" xfId="0" applyFill="1"/>
    <xf numFmtId="0" fontId="0" fillId="0" borderId="5" xfId="0" applyBorder="1"/>
    <xf numFmtId="0" fontId="0" fillId="0" borderId="6" xfId="0" applyBorder="1"/>
    <xf numFmtId="0" fontId="0" fillId="7" borderId="1" xfId="0" applyFill="1" applyBorder="1"/>
    <xf numFmtId="0" fontId="0" fillId="8" borderId="1" xfId="0" applyFill="1" applyBorder="1"/>
    <xf numFmtId="0" fontId="0" fillId="5" borderId="1" xfId="0" applyFill="1" applyBorder="1"/>
    <xf numFmtId="0" fontId="6" fillId="3" borderId="1" xfId="2" applyFill="1" applyBorder="1"/>
    <xf numFmtId="0" fontId="0" fillId="0" borderId="8" xfId="0" applyBorder="1"/>
    <xf numFmtId="0" fontId="0" fillId="0" borderId="9" xfId="0" applyBorder="1"/>
    <xf numFmtId="0" fontId="0" fillId="0" borderId="7" xfId="0" applyBorder="1"/>
    <xf numFmtId="0" fontId="0" fillId="0" borderId="4" xfId="0" applyBorder="1"/>
    <xf numFmtId="0" fontId="0" fillId="0" borderId="13" xfId="0" applyBorder="1"/>
    <xf numFmtId="0" fontId="0" fillId="0" borderId="3" xfId="0" applyBorder="1"/>
    <xf numFmtId="0" fontId="0" fillId="0" borderId="2" xfId="0" applyBorder="1"/>
    <xf numFmtId="0" fontId="9" fillId="0" borderId="0" xfId="0" applyFont="1"/>
    <xf numFmtId="0" fontId="0" fillId="6" borderId="1" xfId="0" applyFill="1" applyBorder="1"/>
    <xf numFmtId="0" fontId="0" fillId="10" borderId="1" xfId="0" applyFill="1" applyBorder="1"/>
    <xf numFmtId="0" fontId="0" fillId="4" borderId="1" xfId="0" applyFill="1" applyBorder="1"/>
    <xf numFmtId="0" fontId="0" fillId="9" borderId="1" xfId="0" applyFill="1" applyBorder="1"/>
    <xf numFmtId="0" fontId="0" fillId="0" borderId="0" xfId="0" applyAlignment="1">
      <alignment horizontal="left"/>
    </xf>
    <xf numFmtId="0" fontId="10" fillId="0" borderId="0" xfId="0" applyFont="1" applyAlignment="1">
      <alignment horizontal="left"/>
    </xf>
    <xf numFmtId="0" fontId="11" fillId="0" borderId="0" xfId="0" applyFont="1" applyAlignment="1">
      <alignment horizontal="left"/>
    </xf>
    <xf numFmtId="0" fontId="13" fillId="0" borderId="22" xfId="0" applyFont="1" applyBorder="1" applyAlignment="1">
      <alignment horizontal="centerContinuous"/>
    </xf>
    <xf numFmtId="0" fontId="13" fillId="0" borderId="23" xfId="0" applyFont="1" applyBorder="1" applyAlignment="1">
      <alignment horizontal="centerContinuous"/>
    </xf>
    <xf numFmtId="0" fontId="13" fillId="0" borderId="24" xfId="0" applyFont="1" applyBorder="1" applyAlignment="1">
      <alignment horizontal="centerContinuous"/>
    </xf>
    <xf numFmtId="0" fontId="13" fillId="0" borderId="27" xfId="0" applyFont="1" applyBorder="1" applyAlignment="1">
      <alignment horizontal="centerContinuous"/>
    </xf>
    <xf numFmtId="0" fontId="0" fillId="0" borderId="32" xfId="0" applyBorder="1"/>
    <xf numFmtId="0" fontId="0" fillId="0" borderId="33" xfId="0" applyBorder="1"/>
    <xf numFmtId="0" fontId="13" fillId="0" borderId="38" xfId="0" applyFont="1" applyBorder="1" applyAlignment="1">
      <alignment horizontal="centerContinuous"/>
    </xf>
    <xf numFmtId="44" fontId="0" fillId="0" borderId="4" xfId="4" applyFont="1" applyBorder="1"/>
    <xf numFmtId="44" fontId="0" fillId="0" borderId="1" xfId="4" applyFont="1" applyBorder="1"/>
    <xf numFmtId="43" fontId="0" fillId="0" borderId="7" xfId="3" applyFont="1" applyBorder="1"/>
    <xf numFmtId="43" fontId="0" fillId="0" borderId="4" xfId="3" applyFont="1" applyBorder="1"/>
    <xf numFmtId="43" fontId="0" fillId="0" borderId="13" xfId="3" applyFont="1" applyBorder="1"/>
    <xf numFmtId="43" fontId="0" fillId="0" borderId="8" xfId="3" applyFont="1" applyBorder="1"/>
    <xf numFmtId="43" fontId="0" fillId="0" borderId="1" xfId="3" applyFont="1" applyBorder="1"/>
    <xf numFmtId="43" fontId="0" fillId="0" borderId="9" xfId="3" applyFont="1" applyBorder="1"/>
    <xf numFmtId="0" fontId="0" fillId="0" borderId="28" xfId="0" applyBorder="1"/>
    <xf numFmtId="0" fontId="0" fillId="0" borderId="29" xfId="0" applyBorder="1"/>
    <xf numFmtId="43" fontId="8" fillId="0" borderId="7" xfId="3" applyFont="1" applyBorder="1" applyAlignment="1">
      <alignment vertical="top" wrapText="1"/>
    </xf>
    <xf numFmtId="43" fontId="8" fillId="0" borderId="4" xfId="3" applyFont="1" applyBorder="1" applyAlignment="1">
      <alignment vertical="top" wrapText="1"/>
    </xf>
    <xf numFmtId="43" fontId="8" fillId="0" borderId="13" xfId="3" applyFont="1" applyBorder="1" applyAlignment="1">
      <alignment vertical="top" wrapText="1"/>
    </xf>
    <xf numFmtId="43" fontId="0" fillId="0" borderId="36" xfId="3" applyFont="1" applyBorder="1"/>
    <xf numFmtId="9" fontId="0" fillId="0" borderId="10" xfId="5" applyFont="1" applyBorder="1"/>
    <xf numFmtId="9" fontId="0" fillId="0" borderId="11" xfId="5" applyFont="1" applyBorder="1"/>
    <xf numFmtId="9" fontId="0" fillId="0" borderId="12" xfId="5" applyFont="1" applyBorder="1"/>
    <xf numFmtId="9" fontId="0" fillId="0" borderId="37" xfId="5" applyFont="1" applyBorder="1"/>
    <xf numFmtId="0" fontId="0" fillId="11" borderId="0" xfId="0" applyFill="1"/>
    <xf numFmtId="0" fontId="12" fillId="0" borderId="18" xfId="0" applyFont="1" applyBorder="1" applyAlignment="1">
      <alignment vertical="center" wrapText="1"/>
    </xf>
    <xf numFmtId="0" fontId="12" fillId="0" borderId="19" xfId="0" applyFont="1" applyBorder="1" applyAlignment="1">
      <alignment vertical="center" wrapText="1"/>
    </xf>
    <xf numFmtId="0" fontId="12" fillId="5" borderId="20" xfId="0" applyFont="1" applyFill="1" applyBorder="1" applyAlignment="1">
      <alignment vertical="center" wrapText="1"/>
    </xf>
    <xf numFmtId="0" fontId="15" fillId="0" borderId="30" xfId="0" applyFont="1" applyBorder="1" applyAlignment="1">
      <alignment vertical="center"/>
    </xf>
    <xf numFmtId="0" fontId="1" fillId="0" borderId="1" xfId="0" applyFont="1" applyBorder="1" applyAlignment="1">
      <alignment horizontal="center"/>
    </xf>
    <xf numFmtId="0" fontId="1" fillId="0" borderId="9" xfId="0" applyFont="1" applyBorder="1" applyAlignment="1">
      <alignment horizontal="center"/>
    </xf>
    <xf numFmtId="0" fontId="18" fillId="0" borderId="3" xfId="0" applyFont="1" applyBorder="1" applyAlignment="1">
      <alignment horizontal="center"/>
    </xf>
    <xf numFmtId="0" fontId="16" fillId="12" borderId="39" xfId="0" applyFont="1" applyFill="1" applyBorder="1" applyAlignment="1">
      <alignment horizontal="center"/>
    </xf>
    <xf numFmtId="0" fontId="16" fillId="12" borderId="41" xfId="0" applyFont="1" applyFill="1" applyBorder="1" applyAlignment="1">
      <alignment horizontal="center"/>
    </xf>
    <xf numFmtId="0" fontId="16" fillId="12" borderId="5" xfId="0" applyFont="1" applyFill="1" applyBorder="1" applyAlignment="1">
      <alignment horizontal="center"/>
    </xf>
    <xf numFmtId="0" fontId="16" fillId="12" borderId="6" xfId="0" applyFont="1" applyFill="1" applyBorder="1" applyAlignment="1">
      <alignment horizontal="center"/>
    </xf>
    <xf numFmtId="0" fontId="1" fillId="0" borderId="42" xfId="0" applyFont="1" applyBorder="1" applyAlignment="1">
      <alignment horizontal="center"/>
    </xf>
    <xf numFmtId="0" fontId="1" fillId="0" borderId="43" xfId="0" applyFont="1" applyBorder="1" applyAlignment="1">
      <alignment horizontal="center"/>
    </xf>
    <xf numFmtId="0" fontId="20" fillId="0" borderId="1" xfId="0" applyFont="1" applyBorder="1"/>
    <xf numFmtId="0" fontId="0" fillId="3" borderId="42" xfId="0" applyFill="1" applyBorder="1"/>
    <xf numFmtId="0" fontId="13" fillId="0" borderId="34" xfId="0" applyFont="1" applyBorder="1" applyAlignment="1">
      <alignment horizontal="center"/>
    </xf>
    <xf numFmtId="0" fontId="12" fillId="0" borderId="31" xfId="0" applyFont="1" applyBorder="1" applyAlignment="1">
      <alignment horizontal="center" vertical="center" wrapText="1"/>
    </xf>
    <xf numFmtId="0" fontId="12" fillId="0" borderId="18" xfId="0" applyFont="1" applyBorder="1" applyAlignment="1">
      <alignment horizontal="center" vertical="center" wrapText="1"/>
    </xf>
    <xf numFmtId="0" fontId="12" fillId="0" borderId="20" xfId="0" applyFont="1" applyBorder="1" applyAlignment="1">
      <alignment horizontal="center" vertical="center" wrapText="1"/>
    </xf>
    <xf numFmtId="0" fontId="12" fillId="0" borderId="21" xfId="0" applyFont="1" applyBorder="1" applyAlignment="1">
      <alignment horizontal="center" vertical="center" wrapText="1"/>
    </xf>
    <xf numFmtId="0" fontId="12" fillId="0" borderId="19" xfId="0" applyFont="1" applyBorder="1" applyAlignment="1">
      <alignment horizontal="center" vertical="center" wrapText="1"/>
    </xf>
    <xf numFmtId="0" fontId="12" fillId="0" borderId="44" xfId="0" applyFont="1" applyBorder="1" applyAlignment="1">
      <alignment horizontal="center" vertical="center" wrapText="1"/>
    </xf>
    <xf numFmtId="0" fontId="12" fillId="0" borderId="14" xfId="0" applyFont="1" applyBorder="1" applyAlignment="1">
      <alignment horizontal="center" vertical="center"/>
    </xf>
    <xf numFmtId="0" fontId="12" fillId="0" borderId="17" xfId="0" applyFont="1" applyBorder="1" applyAlignment="1">
      <alignment horizontal="center" vertical="center"/>
    </xf>
    <xf numFmtId="0" fontId="12" fillId="0" borderId="25" xfId="0" applyFont="1" applyBorder="1" applyAlignment="1">
      <alignment horizontal="center" vertical="center" wrapText="1"/>
    </xf>
    <xf numFmtId="0" fontId="12" fillId="0" borderId="14" xfId="0" applyFont="1" applyBorder="1" applyAlignment="1">
      <alignment horizontal="center" vertical="center" wrapText="1"/>
    </xf>
    <xf numFmtId="0" fontId="12" fillId="0" borderId="17" xfId="0" applyFont="1" applyBorder="1" applyAlignment="1">
      <alignment horizontal="center" vertical="center" wrapText="1"/>
    </xf>
    <xf numFmtId="0" fontId="12" fillId="0" borderId="15" xfId="0" applyFont="1" applyBorder="1" applyAlignment="1">
      <alignment horizontal="center" vertical="center" wrapText="1"/>
    </xf>
    <xf numFmtId="0" fontId="12" fillId="0" borderId="26" xfId="0" applyFont="1" applyBorder="1" applyAlignment="1">
      <alignment horizontal="center" vertical="center" wrapText="1"/>
    </xf>
    <xf numFmtId="0" fontId="12" fillId="0" borderId="35" xfId="0" applyFont="1" applyBorder="1" applyAlignment="1">
      <alignment horizontal="center" vertical="center" wrapText="1"/>
    </xf>
    <xf numFmtId="0" fontId="12" fillId="0" borderId="16" xfId="0" applyFont="1" applyBorder="1" applyAlignment="1">
      <alignment horizontal="center" vertical="top" wrapText="1"/>
    </xf>
    <xf numFmtId="0" fontId="8" fillId="0" borderId="0" xfId="0" applyFont="1" applyAlignment="1">
      <alignment horizontal="center" vertical="top" wrapText="1"/>
    </xf>
    <xf numFmtId="0" fontId="1" fillId="0" borderId="0" xfId="0" applyFont="1" applyAlignment="1">
      <alignment horizontal="center"/>
    </xf>
    <xf numFmtId="0" fontId="1" fillId="0" borderId="0" xfId="0" applyFont="1" applyAlignment="1">
      <alignment horizontal="left"/>
    </xf>
    <xf numFmtId="0" fontId="0" fillId="0" borderId="0" xfId="0" applyAlignment="1">
      <alignment horizontal="left" wrapText="1"/>
    </xf>
    <xf numFmtId="0" fontId="0" fillId="0" borderId="45" xfId="0" applyBorder="1"/>
    <xf numFmtId="0" fontId="0" fillId="0" borderId="35" xfId="0" applyBorder="1"/>
    <xf numFmtId="0" fontId="21" fillId="0" borderId="34" xfId="0" applyFont="1" applyBorder="1" applyAlignment="1">
      <alignment horizontal="center"/>
    </xf>
    <xf numFmtId="0" fontId="16" fillId="12" borderId="40" xfId="0" applyFont="1" applyFill="1" applyBorder="1" applyAlignment="1">
      <alignment horizontal="center" vertical="center"/>
    </xf>
    <xf numFmtId="0" fontId="1" fillId="0" borderId="1" xfId="0" applyFont="1" applyBorder="1" applyAlignment="1">
      <alignment horizontal="center" vertical="center"/>
    </xf>
    <xf numFmtId="0" fontId="0" fillId="0" borderId="0" xfId="0" applyAlignment="1">
      <alignment horizontal="center" vertical="center"/>
    </xf>
    <xf numFmtId="0" fontId="6" fillId="0" borderId="0" xfId="2" applyAlignment="1">
      <alignment horizontal="center" vertical="center"/>
    </xf>
    <xf numFmtId="0" fontId="0" fillId="0" borderId="0" xfId="0" applyAlignment="1">
      <alignment horizontal="center"/>
    </xf>
    <xf numFmtId="0" fontId="12" fillId="0" borderId="16" xfId="0" applyFont="1" applyBorder="1" applyAlignment="1">
      <alignment horizontal="center" vertical="center" wrapText="1"/>
    </xf>
    <xf numFmtId="0" fontId="12" fillId="0" borderId="16" xfId="0" applyFont="1" applyBorder="1" applyAlignment="1">
      <alignment horizontal="center" vertical="center"/>
    </xf>
    <xf numFmtId="0" fontId="15" fillId="0" borderId="1" xfId="0" applyFont="1" applyBorder="1"/>
    <xf numFmtId="0" fontId="0" fillId="0" borderId="50" xfId="0" applyBorder="1"/>
    <xf numFmtId="0" fontId="0" fillId="0" borderId="49" xfId="0" applyBorder="1"/>
    <xf numFmtId="0" fontId="1" fillId="0" borderId="0" xfId="0" applyFont="1" applyAlignment="1">
      <alignment horizontal="left" wrapText="1"/>
    </xf>
    <xf numFmtId="0" fontId="1" fillId="0" borderId="0" xfId="0" applyFont="1" applyAlignment="1">
      <alignment horizontal="center" wrapText="1"/>
    </xf>
    <xf numFmtId="0" fontId="1" fillId="0" borderId="0" xfId="0" applyFont="1" applyAlignment="1">
      <alignment horizontal="left"/>
    </xf>
    <xf numFmtId="0" fontId="0" fillId="0" borderId="0" xfId="0" applyAlignment="1">
      <alignment horizontal="left" wrapText="1"/>
    </xf>
    <xf numFmtId="0" fontId="1" fillId="0" borderId="0" xfId="0" applyFont="1" applyAlignment="1">
      <alignment horizontal="left" wrapText="1"/>
    </xf>
    <xf numFmtId="0" fontId="1" fillId="0" borderId="0" xfId="0" applyFont="1" applyAlignment="1">
      <alignment horizontal="center"/>
    </xf>
    <xf numFmtId="0" fontId="13" fillId="0" borderId="44" xfId="0" applyFont="1" applyBorder="1" applyAlignment="1">
      <alignment horizontal="center"/>
    </xf>
    <xf numFmtId="0" fontId="13" fillId="0" borderId="47" xfId="0" applyFont="1" applyBorder="1" applyAlignment="1">
      <alignment horizontal="center"/>
    </xf>
    <xf numFmtId="0" fontId="13" fillId="0" borderId="30" xfId="0" applyFont="1" applyBorder="1" applyAlignment="1">
      <alignment horizontal="center"/>
    </xf>
    <xf numFmtId="0" fontId="13" fillId="0" borderId="46" xfId="0" applyFont="1" applyBorder="1" applyAlignment="1">
      <alignment horizontal="center"/>
    </xf>
    <xf numFmtId="0" fontId="13" fillId="0" borderId="48" xfId="0" applyFont="1" applyBorder="1" applyAlignment="1">
      <alignment horizontal="center"/>
    </xf>
  </cellXfs>
  <cellStyles count="6">
    <cellStyle name="Lien hypertexte" xfId="2" builtinId="8"/>
    <cellStyle name="Milliers" xfId="3" builtinId="3"/>
    <cellStyle name="Monétaire" xfId="4" builtinId="4"/>
    <cellStyle name="Normal" xfId="0" builtinId="0"/>
    <cellStyle name="Normal 2" xfId="1" xr:uid="{C958ED9C-F1B9-4BEB-B372-548B941B6C99}"/>
    <cellStyle name="Pourcentage" xfId="5" builtinId="5"/>
  </cellStyles>
  <dxfs count="58">
    <dxf>
      <fill>
        <patternFill patternType="mediumGray">
          <bgColor theme="2" tint="-0.24994659260841701"/>
        </patternFill>
      </fill>
    </dxf>
    <dxf>
      <fill>
        <patternFill>
          <bgColor rgb="FF00B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patternType="mediumGray"/>
      </fill>
    </dxf>
    <dxf>
      <fill>
        <patternFill patternType="mediumGray">
          <bgColor theme="2" tint="-0.24994659260841701"/>
        </patternFill>
      </fill>
    </dxf>
    <dxf>
      <fill>
        <patternFill patternType="mediumGray"/>
      </fill>
    </dxf>
    <dxf>
      <fill>
        <patternFill patternType="mediumGray">
          <bgColor theme="2" tint="-0.24994659260841701"/>
        </patternFill>
      </fill>
    </dxf>
    <dxf>
      <fill>
        <patternFill>
          <bgColor theme="4" tint="0.79998168889431442"/>
        </patternFill>
      </fill>
    </dxf>
    <dxf>
      <fill>
        <patternFill>
          <bgColor theme="9" tint="0.79998168889431442"/>
        </patternFill>
      </fill>
    </dxf>
    <dxf>
      <fill>
        <patternFill>
          <bgColor theme="5" tint="0.79998168889431442"/>
        </patternFill>
      </fill>
    </dxf>
    <dxf>
      <fill>
        <patternFill>
          <bgColor theme="4" tint="0.39994506668294322"/>
        </patternFill>
      </fill>
    </dxf>
    <dxf>
      <fill>
        <patternFill>
          <bgColor theme="9"/>
        </patternFill>
      </fill>
    </dxf>
    <dxf>
      <fill>
        <patternFill>
          <bgColor theme="5" tint="0.39994506668294322"/>
        </patternFill>
      </fill>
    </dxf>
    <dxf>
      <numFmt numFmtId="30" formatCode="@"/>
    </dxf>
    <dxf>
      <border diagonalUp="0" diagonalDown="0">
        <left style="thin">
          <color indexed="64"/>
        </left>
        <right/>
        <top style="thin">
          <color indexed="64"/>
        </top>
        <bottom style="thin">
          <color indexed="64"/>
        </bottom>
        <vertical/>
        <horizontal/>
      </border>
    </dxf>
    <dxf>
      <border diagonalUp="0" diagonalDown="0">
        <left style="medium">
          <color indexed="64"/>
        </left>
        <right style="medium">
          <color indexed="64"/>
        </right>
        <top style="thin">
          <color indexed="64"/>
        </top>
        <bottom style="thin">
          <color indexed="64"/>
        </bottom>
        <vertical/>
        <horizontal/>
      </border>
    </dxf>
    <dxf>
      <border diagonalUp="0" diagonalDown="0">
        <left style="thin">
          <color indexed="64"/>
        </left>
        <right/>
        <top style="thin">
          <color indexed="64"/>
        </top>
        <bottom style="thin">
          <color indexed="64"/>
        </bottom>
        <vertical/>
        <horizontal/>
      </border>
    </dxf>
    <dxf>
      <border diagonalUp="0" diagonalDown="0">
        <left style="thin">
          <color indexed="64"/>
        </left>
        <right/>
        <top style="thin">
          <color indexed="64"/>
        </top>
        <bottom style="thin">
          <color indexed="64"/>
        </bottom>
        <vertical/>
        <horizontal/>
      </border>
    </dxf>
    <dxf>
      <border diagonalUp="0" diagonalDown="0">
        <left style="thin">
          <color indexed="64"/>
        </left>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medium">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medium">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medium">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medium">
          <color indexed="64"/>
        </right>
        <top style="thin">
          <color indexed="64"/>
        </top>
        <bottom style="thin">
          <color indexed="64"/>
        </bottom>
        <vertical style="thin">
          <color indexed="64"/>
        </vertical>
        <horizontal style="thin">
          <color indexed="64"/>
        </horizontal>
      </border>
    </dxf>
    <dxf>
      <border diagonalUp="0" diagonalDown="0">
        <left/>
        <right style="thin">
          <color indexed="64"/>
        </right>
        <top style="thin">
          <color indexed="64"/>
        </top>
        <bottom style="thin">
          <color indexed="64"/>
        </bottom>
        <vertical/>
        <horizontal/>
      </border>
    </dxf>
    <dxf>
      <border diagonalUp="0" diagonalDown="0">
        <left style="medium">
          <color indexed="64"/>
        </left>
        <right style="medium">
          <color indexed="64"/>
        </right>
        <top style="thin">
          <color indexed="64"/>
        </top>
        <bottom style="thin">
          <color indexed="64"/>
        </bottom>
        <vertical/>
        <horizontal style="thin">
          <color indexed="64"/>
        </horizontal>
      </border>
    </dxf>
    <dxf>
      <border diagonalUp="0" diagonalDown="0">
        <left style="thin">
          <color indexed="64"/>
        </left>
        <right/>
        <top style="thin">
          <color indexed="64"/>
        </top>
        <bottom style="thin">
          <color indexed="64"/>
        </bottom>
        <vertical/>
        <horizontal/>
      </border>
    </dxf>
    <dxf>
      <border diagonalUp="0" diagonalDown="0">
        <left style="medium">
          <color indexed="64"/>
        </left>
        <right style="medium">
          <color indexed="64"/>
        </right>
        <top style="medium">
          <color indexed="64"/>
        </top>
        <bottom style="medium">
          <color indexed="64"/>
        </bottom>
      </border>
    </dxf>
    <dxf>
      <border>
        <bottom style="medium">
          <color indexed="64"/>
        </bottom>
      </border>
    </dxf>
    <dxf>
      <font>
        <b/>
        <strike val="0"/>
        <outline val="0"/>
        <shadow val="0"/>
        <u val="none"/>
        <vertAlign val="baseline"/>
        <sz val="12"/>
        <color theme="1"/>
        <name val="Calibri"/>
        <family val="2"/>
        <scheme val="minor"/>
      </font>
      <fill>
        <patternFill patternType="none">
          <fgColor indexed="64"/>
          <bgColor auto="1"/>
        </patternFill>
      </fill>
      <alignment horizontal="center" vertical="top" textRotation="0" indent="0" justifyLastLine="0" shrinkToFit="0" readingOrder="0"/>
    </dxf>
    <dxf>
      <font>
        <b val="0"/>
        <i val="0"/>
        <strike val="0"/>
        <condense val="0"/>
        <extend val="0"/>
        <outline val="0"/>
        <shadow val="0"/>
        <u val="none"/>
        <vertAlign val="baseline"/>
        <sz val="11"/>
        <color auto="1"/>
        <name val="Calibri"/>
        <family val="2"/>
        <scheme val="minor"/>
      </font>
      <alignment horizontal="center" vertical="bottom" textRotation="0" wrapText="0" indent="0" justifyLastLine="0" shrinkToFit="0" readingOrder="0"/>
      <border diagonalUp="0" diagonalDown="0">
        <left style="thin">
          <color indexed="64"/>
        </left>
        <right style="medium">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minor"/>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minor"/>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minor"/>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minor"/>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minor"/>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minor"/>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rgb="FF000000"/>
        <name val="Calibri"/>
        <family val="2"/>
        <scheme val="minor"/>
      </font>
      <alignment horizontal="center" vertical="bottom" textRotation="0" wrapText="0" indent="0" justifyLastLine="0" shrinkToFit="0" readingOrder="0"/>
      <border diagonalUp="0" diagonalDown="0">
        <left/>
        <right style="thin">
          <color indexed="64"/>
        </right>
        <top style="thin">
          <color indexed="64"/>
        </top>
        <bottom style="thin">
          <color indexed="64"/>
        </bottom>
        <vertical/>
        <horizontal/>
      </border>
    </dxf>
    <dxf>
      <border outline="0">
        <left style="medium">
          <color indexed="64"/>
        </left>
        <top style="medium">
          <color indexed="64"/>
        </top>
        <bottom style="thin">
          <color indexed="64"/>
        </bottom>
      </border>
    </dxf>
    <dxf>
      <font>
        <b val="0"/>
        <i val="0"/>
        <strike val="0"/>
        <condense val="0"/>
        <extend val="0"/>
        <outline val="0"/>
        <shadow val="0"/>
        <u val="none"/>
        <vertAlign val="baseline"/>
        <sz val="11"/>
        <color auto="1"/>
        <name val="Calibri"/>
        <family val="2"/>
        <scheme val="minor"/>
      </font>
      <alignment horizontal="center" vertical="bottom" textRotation="0" wrapText="0" indent="0" justifyLastLine="0" shrinkToFit="0" readingOrder="0"/>
    </dxf>
    <dxf>
      <font>
        <b/>
        <i val="0"/>
        <strike val="0"/>
        <condense val="0"/>
        <extend val="0"/>
        <outline val="0"/>
        <shadow val="0"/>
        <u val="none"/>
        <vertAlign val="baseline"/>
        <sz val="12"/>
        <color rgb="FFFFFFFF"/>
        <name val="Calibri"/>
        <family val="2"/>
        <scheme val="minor"/>
      </font>
      <fill>
        <patternFill patternType="solid">
          <fgColor rgb="FF4472C4"/>
          <bgColor rgb="FF4472C4"/>
        </patternFill>
      </fill>
      <alignment horizontal="center" vertical="bottom" textRotation="0" wrapText="0"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colors>
    <mruColors>
      <color rgb="FFFF99FF"/>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10/relationships/person" Target="persons/person.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2.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'1.1.RAPPORTAGE'!$B$8</c:f>
          <c:strCache>
            <c:ptCount val="1"/>
            <c:pt idx="0">
              <c:v>DNSH : pourcentage différentes filières</c:v>
            </c:pt>
          </c:strCache>
        </c:strRef>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fr-FR"/>
        </a:p>
      </c:txPr>
    </c:title>
    <c:autoTitleDeleted val="0"/>
    <c:plotArea>
      <c:layout/>
      <c:pieChart>
        <c:varyColors val="1"/>
        <c:ser>
          <c:idx val="0"/>
          <c:order val="0"/>
          <c:dPt>
            <c:idx val="0"/>
            <c:bubble3D val="0"/>
            <c:spPr>
              <a:solidFill>
                <a:schemeClr val="accent6"/>
              </a:solidFill>
              <a:ln w="19050">
                <a:solidFill>
                  <a:schemeClr val="lt1"/>
                </a:solidFill>
              </a:ln>
              <a:effectLst/>
            </c:spPr>
            <c:extLst>
              <c:ext xmlns:c16="http://schemas.microsoft.com/office/drawing/2014/chart" uri="{C3380CC4-5D6E-409C-BE32-E72D297353CC}">
                <c16:uniqueId val="{00000001-9C3E-4C12-8CEC-62D024C4B1BF}"/>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9C3E-4C12-8CEC-62D024C4B1BF}"/>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9C3E-4C12-8CEC-62D024C4B1BF}"/>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dLblPos val="bestFit"/>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'1.1.RAPPORTAGE'!$B$4:$D$4</c:f>
              <c:strCache>
                <c:ptCount val="3"/>
                <c:pt idx="0">
                  <c:v>Réemploi (tonnes)</c:v>
                </c:pt>
                <c:pt idx="1">
                  <c:v>Recyclage (tonnes)</c:v>
                </c:pt>
                <c:pt idx="2">
                  <c:v>Déchets (tonnes)</c:v>
                </c:pt>
              </c:strCache>
            </c:strRef>
          </c:cat>
          <c:val>
            <c:numRef>
              <c:f>'1.1.RAPPORTAGE'!$B$6:$D$6</c:f>
              <c:numCache>
                <c:formatCode>0%</c:formatCode>
                <c:ptCount val="3"/>
                <c:pt idx="0">
                  <c:v>8.7301587301587297E-2</c:v>
                </c:pt>
                <c:pt idx="1">
                  <c:v>0.51587301587301593</c:v>
                </c:pt>
                <c:pt idx="2">
                  <c:v>0.3968253968253968</c:v>
                </c:pt>
              </c:numCache>
            </c:numRef>
          </c:val>
          <c:extLst>
            <c:ext xmlns:c16="http://schemas.microsoft.com/office/drawing/2014/chart" uri="{C3380CC4-5D6E-409C-BE32-E72D297353CC}">
              <c16:uniqueId val="{00000006-9C3E-4C12-8CEC-62D024C4B1BF}"/>
            </c:ext>
          </c:extLst>
        </c:ser>
        <c:dLbls>
          <c:showLegendKey val="0"/>
          <c:showVal val="0"/>
          <c:showCatName val="0"/>
          <c:showSerName val="0"/>
          <c:showPercent val="0"/>
          <c:showBubbleSize val="0"/>
          <c:showLeaderLines val="1"/>
        </c:dLbls>
        <c:firstSliceAng val="0"/>
      </c:pieChart>
      <c:spPr>
        <a:noFill/>
        <a:ln>
          <a:noFill/>
        </a:ln>
        <a:effectLst/>
      </c:spPr>
    </c:plotArea>
    <c:legend>
      <c:legendPos val="b"/>
      <c:overlay val="0"/>
      <c:spPr>
        <a:noFill/>
        <a:ln>
          <a:noFill/>
        </a:ln>
        <a:effectLst/>
      </c:spPr>
      <c:txPr>
        <a:bodyPr rot="0" spcFirstLastPara="1" vertOverflow="ellipsis" vert="horz" wrap="square" anchor="ctr" anchorCtr="1"/>
        <a:lstStyle/>
        <a:p>
          <a:pPr rtl="0">
            <a:defRPr sz="900" b="0" i="0" u="none" strike="noStrike" kern="1200" baseline="0">
              <a:solidFill>
                <a:schemeClr val="tx1">
                  <a:lumMod val="65000"/>
                  <a:lumOff val="35000"/>
                </a:schemeClr>
              </a:solidFill>
              <a:latin typeface="+mn-lt"/>
              <a:ea typeface="+mn-ea"/>
              <a:cs typeface="+mn-cs"/>
            </a:defRPr>
          </a:pPr>
          <a:endParaRPr lang="fr-F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png"/><Relationship Id="rId18" Type="http://schemas.openxmlformats.org/officeDocument/2006/relationships/image" Target="../media/image18.png"/><Relationship Id="rId3" Type="http://schemas.openxmlformats.org/officeDocument/2006/relationships/image" Target="../media/image3.png"/><Relationship Id="rId7" Type="http://schemas.openxmlformats.org/officeDocument/2006/relationships/image" Target="../media/image7.png"/><Relationship Id="rId12" Type="http://schemas.openxmlformats.org/officeDocument/2006/relationships/image" Target="../media/image12.png"/><Relationship Id="rId17" Type="http://schemas.openxmlformats.org/officeDocument/2006/relationships/image" Target="../media/image17.png"/><Relationship Id="rId2" Type="http://schemas.openxmlformats.org/officeDocument/2006/relationships/image" Target="../media/image2.png"/><Relationship Id="rId16" Type="http://schemas.openxmlformats.org/officeDocument/2006/relationships/image" Target="../media/image16.png"/><Relationship Id="rId20" Type="http://schemas.openxmlformats.org/officeDocument/2006/relationships/image" Target="../media/image20.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png"/><Relationship Id="rId15" Type="http://schemas.openxmlformats.org/officeDocument/2006/relationships/image" Target="../media/image15.png"/><Relationship Id="rId10" Type="http://schemas.openxmlformats.org/officeDocument/2006/relationships/image" Target="../media/image10.png"/><Relationship Id="rId19" Type="http://schemas.openxmlformats.org/officeDocument/2006/relationships/image" Target="../media/image19.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2" Type="http://schemas.openxmlformats.org/officeDocument/2006/relationships/image" Target="../media/image22.png"/><Relationship Id="rId1" Type="http://schemas.openxmlformats.org/officeDocument/2006/relationships/image" Target="../media/image21.png"/></Relationships>
</file>

<file path=xl/drawings/drawing1.xml><?xml version="1.0" encoding="utf-8"?>
<xdr:wsDr xmlns:xdr="http://schemas.openxmlformats.org/drawingml/2006/spreadsheetDrawing" xmlns:a="http://schemas.openxmlformats.org/drawingml/2006/main">
  <xdr:twoCellAnchor editAs="oneCell">
    <xdr:from>
      <xdr:col>0</xdr:col>
      <xdr:colOff>1287780</xdr:colOff>
      <xdr:row>5</xdr:row>
      <xdr:rowOff>38100</xdr:rowOff>
    </xdr:from>
    <xdr:to>
      <xdr:col>0</xdr:col>
      <xdr:colOff>2895600</xdr:colOff>
      <xdr:row>6</xdr:row>
      <xdr:rowOff>47006</xdr:rowOff>
    </xdr:to>
    <xdr:pic>
      <xdr:nvPicPr>
        <xdr:cNvPr id="11" name="Image 2">
          <a:extLst>
            <a:ext uri="{FF2B5EF4-FFF2-40B4-BE49-F238E27FC236}">
              <a16:creationId xmlns:a16="http://schemas.microsoft.com/office/drawing/2014/main" id="{8E8DA39C-F09A-F401-C8AC-9230B3EB3E36}"/>
            </a:ext>
          </a:extLst>
        </xdr:cNvPr>
        <xdr:cNvPicPr>
          <a:picLocks noChangeAspect="1"/>
        </xdr:cNvPicPr>
      </xdr:nvPicPr>
      <xdr:blipFill>
        <a:blip xmlns:r="http://schemas.openxmlformats.org/officeDocument/2006/relationships" r:embed="rId1"/>
        <a:stretch>
          <a:fillRect/>
        </a:stretch>
      </xdr:blipFill>
      <xdr:spPr>
        <a:xfrm>
          <a:off x="1287780" y="2964180"/>
          <a:ext cx="1607820" cy="1350026"/>
        </a:xfrm>
        <a:prstGeom prst="rect">
          <a:avLst/>
        </a:prstGeom>
      </xdr:spPr>
    </xdr:pic>
    <xdr:clientData/>
  </xdr:twoCellAnchor>
  <xdr:twoCellAnchor editAs="oneCell">
    <xdr:from>
      <xdr:col>0</xdr:col>
      <xdr:colOff>2643188</xdr:colOff>
      <xdr:row>62</xdr:row>
      <xdr:rowOff>300905</xdr:rowOff>
    </xdr:from>
    <xdr:to>
      <xdr:col>0</xdr:col>
      <xdr:colOff>4279756</xdr:colOff>
      <xdr:row>63</xdr:row>
      <xdr:rowOff>1027341</xdr:rowOff>
    </xdr:to>
    <xdr:pic>
      <xdr:nvPicPr>
        <xdr:cNvPr id="33" name="Image 11">
          <a:extLst>
            <a:ext uri="{FF2B5EF4-FFF2-40B4-BE49-F238E27FC236}">
              <a16:creationId xmlns:a16="http://schemas.microsoft.com/office/drawing/2014/main" id="{95B6E62B-7976-FD4B-0BEC-FB61E7173598}"/>
            </a:ext>
          </a:extLst>
        </xdr:cNvPr>
        <xdr:cNvPicPr>
          <a:picLocks noChangeAspect="1"/>
        </xdr:cNvPicPr>
      </xdr:nvPicPr>
      <xdr:blipFill>
        <a:blip xmlns:r="http://schemas.openxmlformats.org/officeDocument/2006/relationships" r:embed="rId2"/>
        <a:stretch>
          <a:fillRect/>
        </a:stretch>
      </xdr:blipFill>
      <xdr:spPr>
        <a:xfrm>
          <a:off x="2643188" y="13993093"/>
          <a:ext cx="1636568" cy="2286153"/>
        </a:xfrm>
        <a:prstGeom prst="rect">
          <a:avLst/>
        </a:prstGeom>
      </xdr:spPr>
    </xdr:pic>
    <xdr:clientData/>
  </xdr:twoCellAnchor>
  <xdr:twoCellAnchor editAs="oneCell">
    <xdr:from>
      <xdr:col>0</xdr:col>
      <xdr:colOff>363682</xdr:colOff>
      <xdr:row>65</xdr:row>
      <xdr:rowOff>132657</xdr:rowOff>
    </xdr:from>
    <xdr:to>
      <xdr:col>0</xdr:col>
      <xdr:colOff>2307053</xdr:colOff>
      <xdr:row>65</xdr:row>
      <xdr:rowOff>1409185</xdr:rowOff>
    </xdr:to>
    <xdr:pic>
      <xdr:nvPicPr>
        <xdr:cNvPr id="38" name="Image 12">
          <a:extLst>
            <a:ext uri="{FF2B5EF4-FFF2-40B4-BE49-F238E27FC236}">
              <a16:creationId xmlns:a16="http://schemas.microsoft.com/office/drawing/2014/main" id="{33C28943-CBBF-B0C3-3E1D-ADB043506195}"/>
            </a:ext>
          </a:extLst>
        </xdr:cNvPr>
        <xdr:cNvPicPr>
          <a:picLocks noChangeAspect="1"/>
        </xdr:cNvPicPr>
      </xdr:nvPicPr>
      <xdr:blipFill>
        <a:blip xmlns:r="http://schemas.openxmlformats.org/officeDocument/2006/relationships" r:embed="rId3"/>
        <a:stretch>
          <a:fillRect/>
        </a:stretch>
      </xdr:blipFill>
      <xdr:spPr>
        <a:xfrm>
          <a:off x="363682" y="13692793"/>
          <a:ext cx="1943371" cy="1276528"/>
        </a:xfrm>
        <a:prstGeom prst="rect">
          <a:avLst/>
        </a:prstGeom>
      </xdr:spPr>
    </xdr:pic>
    <xdr:clientData/>
  </xdr:twoCellAnchor>
  <xdr:twoCellAnchor editAs="oneCell">
    <xdr:from>
      <xdr:col>0</xdr:col>
      <xdr:colOff>259773</xdr:colOff>
      <xdr:row>69</xdr:row>
      <xdr:rowOff>69273</xdr:rowOff>
    </xdr:from>
    <xdr:to>
      <xdr:col>0</xdr:col>
      <xdr:colOff>5927939</xdr:colOff>
      <xdr:row>74</xdr:row>
      <xdr:rowOff>174188</xdr:rowOff>
    </xdr:to>
    <xdr:pic>
      <xdr:nvPicPr>
        <xdr:cNvPr id="46" name="Image 14">
          <a:extLst>
            <a:ext uri="{FF2B5EF4-FFF2-40B4-BE49-F238E27FC236}">
              <a16:creationId xmlns:a16="http://schemas.microsoft.com/office/drawing/2014/main" id="{316163CE-E788-058D-B84D-F0A109D9CE2B}"/>
            </a:ext>
          </a:extLst>
        </xdr:cNvPr>
        <xdr:cNvPicPr>
          <a:picLocks noChangeAspect="1"/>
        </xdr:cNvPicPr>
      </xdr:nvPicPr>
      <xdr:blipFill>
        <a:blip xmlns:r="http://schemas.openxmlformats.org/officeDocument/2006/relationships" r:embed="rId4"/>
        <a:stretch>
          <a:fillRect/>
        </a:stretch>
      </xdr:blipFill>
      <xdr:spPr>
        <a:xfrm>
          <a:off x="259773" y="18513137"/>
          <a:ext cx="5668166" cy="1019317"/>
        </a:xfrm>
        <a:prstGeom prst="rect">
          <a:avLst/>
        </a:prstGeom>
      </xdr:spPr>
    </xdr:pic>
    <xdr:clientData/>
  </xdr:twoCellAnchor>
  <xdr:twoCellAnchor editAs="oneCell">
    <xdr:from>
      <xdr:col>0</xdr:col>
      <xdr:colOff>69272</xdr:colOff>
      <xdr:row>79</xdr:row>
      <xdr:rowOff>155863</xdr:rowOff>
    </xdr:from>
    <xdr:to>
      <xdr:col>0</xdr:col>
      <xdr:colOff>6137544</xdr:colOff>
      <xdr:row>85</xdr:row>
      <xdr:rowOff>87428</xdr:rowOff>
    </xdr:to>
    <xdr:pic>
      <xdr:nvPicPr>
        <xdr:cNvPr id="50" name="Image 15">
          <a:extLst>
            <a:ext uri="{FF2B5EF4-FFF2-40B4-BE49-F238E27FC236}">
              <a16:creationId xmlns:a16="http://schemas.microsoft.com/office/drawing/2014/main" id="{44A83B81-0FAB-C2F6-C86E-3E70D70DD678}"/>
            </a:ext>
          </a:extLst>
        </xdr:cNvPr>
        <xdr:cNvPicPr>
          <a:picLocks noChangeAspect="1"/>
        </xdr:cNvPicPr>
      </xdr:nvPicPr>
      <xdr:blipFill>
        <a:blip xmlns:r="http://schemas.openxmlformats.org/officeDocument/2006/relationships" r:embed="rId5"/>
        <a:stretch>
          <a:fillRect/>
        </a:stretch>
      </xdr:blipFill>
      <xdr:spPr>
        <a:xfrm>
          <a:off x="69272" y="20530704"/>
          <a:ext cx="6068272" cy="1028844"/>
        </a:xfrm>
        <a:prstGeom prst="rect">
          <a:avLst/>
        </a:prstGeom>
      </xdr:spPr>
    </xdr:pic>
    <xdr:clientData/>
  </xdr:twoCellAnchor>
  <xdr:twoCellAnchor editAs="oneCell">
    <xdr:from>
      <xdr:col>0</xdr:col>
      <xdr:colOff>60613</xdr:colOff>
      <xdr:row>90</xdr:row>
      <xdr:rowOff>147204</xdr:rowOff>
    </xdr:from>
    <xdr:to>
      <xdr:col>1</xdr:col>
      <xdr:colOff>2968211</xdr:colOff>
      <xdr:row>97</xdr:row>
      <xdr:rowOff>19731</xdr:rowOff>
    </xdr:to>
    <xdr:pic>
      <xdr:nvPicPr>
        <xdr:cNvPr id="52" name="Image 16">
          <a:extLst>
            <a:ext uri="{FF2B5EF4-FFF2-40B4-BE49-F238E27FC236}">
              <a16:creationId xmlns:a16="http://schemas.microsoft.com/office/drawing/2014/main" id="{32CA501D-699A-0A6F-71AF-7D9A8357027B}"/>
            </a:ext>
          </a:extLst>
        </xdr:cNvPr>
        <xdr:cNvPicPr>
          <a:picLocks noChangeAspect="1"/>
        </xdr:cNvPicPr>
      </xdr:nvPicPr>
      <xdr:blipFill>
        <a:blip xmlns:r="http://schemas.openxmlformats.org/officeDocument/2006/relationships" r:embed="rId6"/>
        <a:stretch>
          <a:fillRect/>
        </a:stretch>
      </xdr:blipFill>
      <xdr:spPr>
        <a:xfrm>
          <a:off x="60613" y="22340454"/>
          <a:ext cx="10031225" cy="1152686"/>
        </a:xfrm>
        <a:prstGeom prst="rect">
          <a:avLst/>
        </a:prstGeom>
      </xdr:spPr>
    </xdr:pic>
    <xdr:clientData/>
  </xdr:twoCellAnchor>
  <xdr:twoCellAnchor editAs="oneCell">
    <xdr:from>
      <xdr:col>0</xdr:col>
      <xdr:colOff>233796</xdr:colOff>
      <xdr:row>141</xdr:row>
      <xdr:rowOff>138546</xdr:rowOff>
    </xdr:from>
    <xdr:to>
      <xdr:col>0</xdr:col>
      <xdr:colOff>3577538</xdr:colOff>
      <xdr:row>157</xdr:row>
      <xdr:rowOff>98943</xdr:rowOff>
    </xdr:to>
    <xdr:pic>
      <xdr:nvPicPr>
        <xdr:cNvPr id="54" name="Image 17">
          <a:extLst>
            <a:ext uri="{FF2B5EF4-FFF2-40B4-BE49-F238E27FC236}">
              <a16:creationId xmlns:a16="http://schemas.microsoft.com/office/drawing/2014/main" id="{D091F68A-814D-7BED-0138-F6831500E515}"/>
            </a:ext>
          </a:extLst>
        </xdr:cNvPr>
        <xdr:cNvPicPr>
          <a:picLocks noChangeAspect="1"/>
        </xdr:cNvPicPr>
      </xdr:nvPicPr>
      <xdr:blipFill>
        <a:blip xmlns:r="http://schemas.openxmlformats.org/officeDocument/2006/relationships" r:embed="rId7"/>
        <a:stretch>
          <a:fillRect/>
        </a:stretch>
      </xdr:blipFill>
      <xdr:spPr>
        <a:xfrm>
          <a:off x="233796" y="25102705"/>
          <a:ext cx="3343742" cy="2886478"/>
        </a:xfrm>
        <a:prstGeom prst="rect">
          <a:avLst/>
        </a:prstGeom>
      </xdr:spPr>
    </xdr:pic>
    <xdr:clientData/>
  </xdr:twoCellAnchor>
  <xdr:twoCellAnchor editAs="oneCell">
    <xdr:from>
      <xdr:col>0</xdr:col>
      <xdr:colOff>243840</xdr:colOff>
      <xdr:row>8</xdr:row>
      <xdr:rowOff>190500</xdr:rowOff>
    </xdr:from>
    <xdr:to>
      <xdr:col>0</xdr:col>
      <xdr:colOff>5759585</xdr:colOff>
      <xdr:row>8</xdr:row>
      <xdr:rowOff>1590870</xdr:rowOff>
    </xdr:to>
    <xdr:pic>
      <xdr:nvPicPr>
        <xdr:cNvPr id="2" name="Image 1">
          <a:extLst>
            <a:ext uri="{FF2B5EF4-FFF2-40B4-BE49-F238E27FC236}">
              <a16:creationId xmlns:a16="http://schemas.microsoft.com/office/drawing/2014/main" id="{1A60472C-2DE9-563F-DE98-9FC8A6AB3BEE}"/>
            </a:ext>
          </a:extLst>
        </xdr:cNvPr>
        <xdr:cNvPicPr>
          <a:picLocks noChangeAspect="1"/>
        </xdr:cNvPicPr>
      </xdr:nvPicPr>
      <xdr:blipFill>
        <a:blip xmlns:r="http://schemas.openxmlformats.org/officeDocument/2006/relationships" r:embed="rId8"/>
        <a:stretch>
          <a:fillRect/>
        </a:stretch>
      </xdr:blipFill>
      <xdr:spPr>
        <a:xfrm>
          <a:off x="243840" y="4937760"/>
          <a:ext cx="5515745" cy="1400370"/>
        </a:xfrm>
        <a:prstGeom prst="rect">
          <a:avLst/>
        </a:prstGeom>
      </xdr:spPr>
    </xdr:pic>
    <xdr:clientData/>
  </xdr:twoCellAnchor>
  <xdr:twoCellAnchor editAs="oneCell">
    <xdr:from>
      <xdr:col>0</xdr:col>
      <xdr:colOff>527437</xdr:colOff>
      <xdr:row>12</xdr:row>
      <xdr:rowOff>75435</xdr:rowOff>
    </xdr:from>
    <xdr:to>
      <xdr:col>2</xdr:col>
      <xdr:colOff>311241</xdr:colOff>
      <xdr:row>15</xdr:row>
      <xdr:rowOff>286000</xdr:rowOff>
    </xdr:to>
    <xdr:pic>
      <xdr:nvPicPr>
        <xdr:cNvPr id="4" name="Image 3">
          <a:extLst>
            <a:ext uri="{FF2B5EF4-FFF2-40B4-BE49-F238E27FC236}">
              <a16:creationId xmlns:a16="http://schemas.microsoft.com/office/drawing/2014/main" id="{F610F0E8-3656-A4E7-246F-71B202DD52DC}"/>
            </a:ext>
          </a:extLst>
        </xdr:cNvPr>
        <xdr:cNvPicPr>
          <a:picLocks noChangeAspect="1"/>
        </xdr:cNvPicPr>
      </xdr:nvPicPr>
      <xdr:blipFill>
        <a:blip xmlns:r="http://schemas.openxmlformats.org/officeDocument/2006/relationships" r:embed="rId9"/>
        <a:stretch>
          <a:fillRect/>
        </a:stretch>
      </xdr:blipFill>
      <xdr:spPr>
        <a:xfrm>
          <a:off x="527437" y="8425238"/>
          <a:ext cx="11278198" cy="1240875"/>
        </a:xfrm>
        <a:prstGeom prst="rect">
          <a:avLst/>
        </a:prstGeom>
      </xdr:spPr>
    </xdr:pic>
    <xdr:clientData/>
  </xdr:twoCellAnchor>
  <xdr:twoCellAnchor editAs="oneCell">
    <xdr:from>
      <xdr:col>0</xdr:col>
      <xdr:colOff>2590801</xdr:colOff>
      <xdr:row>54</xdr:row>
      <xdr:rowOff>91440</xdr:rowOff>
    </xdr:from>
    <xdr:to>
      <xdr:col>0</xdr:col>
      <xdr:colOff>6715904</xdr:colOff>
      <xdr:row>57</xdr:row>
      <xdr:rowOff>239381</xdr:rowOff>
    </xdr:to>
    <xdr:pic>
      <xdr:nvPicPr>
        <xdr:cNvPr id="5" name="Image 4">
          <a:extLst>
            <a:ext uri="{FF2B5EF4-FFF2-40B4-BE49-F238E27FC236}">
              <a16:creationId xmlns:a16="http://schemas.microsoft.com/office/drawing/2014/main" id="{18F0288F-2229-FA76-9CCE-9D2E2E5F0302}"/>
            </a:ext>
          </a:extLst>
        </xdr:cNvPr>
        <xdr:cNvPicPr>
          <a:picLocks noChangeAspect="1"/>
        </xdr:cNvPicPr>
      </xdr:nvPicPr>
      <xdr:blipFill>
        <a:blip xmlns:r="http://schemas.openxmlformats.org/officeDocument/2006/relationships" r:embed="rId10"/>
        <a:stretch>
          <a:fillRect/>
        </a:stretch>
      </xdr:blipFill>
      <xdr:spPr>
        <a:xfrm>
          <a:off x="2590801" y="11041380"/>
          <a:ext cx="4122420" cy="1176642"/>
        </a:xfrm>
        <a:prstGeom prst="rect">
          <a:avLst/>
        </a:prstGeom>
      </xdr:spPr>
    </xdr:pic>
    <xdr:clientData/>
  </xdr:twoCellAnchor>
  <xdr:twoCellAnchor editAs="oneCell">
    <xdr:from>
      <xdr:col>0</xdr:col>
      <xdr:colOff>2328928</xdr:colOff>
      <xdr:row>16</xdr:row>
      <xdr:rowOff>0</xdr:rowOff>
    </xdr:from>
    <xdr:to>
      <xdr:col>0</xdr:col>
      <xdr:colOff>6407239</xdr:colOff>
      <xdr:row>23</xdr:row>
      <xdr:rowOff>323234</xdr:rowOff>
    </xdr:to>
    <xdr:pic>
      <xdr:nvPicPr>
        <xdr:cNvPr id="6" name="Image 5">
          <a:extLst>
            <a:ext uri="{FF2B5EF4-FFF2-40B4-BE49-F238E27FC236}">
              <a16:creationId xmlns:a16="http://schemas.microsoft.com/office/drawing/2014/main" id="{F2B34D2A-A612-1006-1E64-A336A4FCD767}"/>
            </a:ext>
          </a:extLst>
        </xdr:cNvPr>
        <xdr:cNvPicPr>
          <a:picLocks noChangeAspect="1"/>
        </xdr:cNvPicPr>
      </xdr:nvPicPr>
      <xdr:blipFill>
        <a:blip xmlns:r="http://schemas.openxmlformats.org/officeDocument/2006/relationships" r:embed="rId11"/>
        <a:stretch>
          <a:fillRect/>
        </a:stretch>
      </xdr:blipFill>
      <xdr:spPr>
        <a:xfrm>
          <a:off x="2328928" y="9723549"/>
          <a:ext cx="4078311" cy="2727291"/>
        </a:xfrm>
        <a:prstGeom prst="rect">
          <a:avLst/>
        </a:prstGeom>
      </xdr:spPr>
    </xdr:pic>
    <xdr:clientData/>
  </xdr:twoCellAnchor>
  <xdr:twoCellAnchor editAs="oneCell">
    <xdr:from>
      <xdr:col>0</xdr:col>
      <xdr:colOff>2205735</xdr:colOff>
      <xdr:row>26</xdr:row>
      <xdr:rowOff>110178</xdr:rowOff>
    </xdr:from>
    <xdr:to>
      <xdr:col>0</xdr:col>
      <xdr:colOff>4434896</xdr:colOff>
      <xdr:row>31</xdr:row>
      <xdr:rowOff>307786</xdr:rowOff>
    </xdr:to>
    <xdr:pic>
      <xdr:nvPicPr>
        <xdr:cNvPr id="7" name="Image 6">
          <a:extLst>
            <a:ext uri="{FF2B5EF4-FFF2-40B4-BE49-F238E27FC236}">
              <a16:creationId xmlns:a16="http://schemas.microsoft.com/office/drawing/2014/main" id="{0BEA571C-F8AD-8C4D-D839-3A4B080CCB9E}"/>
            </a:ext>
          </a:extLst>
        </xdr:cNvPr>
        <xdr:cNvPicPr>
          <a:picLocks noChangeAspect="1"/>
        </xdr:cNvPicPr>
      </xdr:nvPicPr>
      <xdr:blipFill>
        <a:blip xmlns:r="http://schemas.openxmlformats.org/officeDocument/2006/relationships" r:embed="rId12"/>
        <a:stretch>
          <a:fillRect/>
        </a:stretch>
      </xdr:blipFill>
      <xdr:spPr>
        <a:xfrm>
          <a:off x="2205735" y="13218199"/>
          <a:ext cx="2229161" cy="1899949"/>
        </a:xfrm>
        <a:prstGeom prst="rect">
          <a:avLst/>
        </a:prstGeom>
      </xdr:spPr>
    </xdr:pic>
    <xdr:clientData/>
  </xdr:twoCellAnchor>
  <xdr:twoCellAnchor editAs="oneCell">
    <xdr:from>
      <xdr:col>0</xdr:col>
      <xdr:colOff>2342745</xdr:colOff>
      <xdr:row>33</xdr:row>
      <xdr:rowOff>129702</xdr:rowOff>
    </xdr:from>
    <xdr:to>
      <xdr:col>0</xdr:col>
      <xdr:colOff>4467116</xdr:colOff>
      <xdr:row>39</xdr:row>
      <xdr:rowOff>58844</xdr:rowOff>
    </xdr:to>
    <xdr:pic>
      <xdr:nvPicPr>
        <xdr:cNvPr id="9" name="Image 8">
          <a:extLst>
            <a:ext uri="{FF2B5EF4-FFF2-40B4-BE49-F238E27FC236}">
              <a16:creationId xmlns:a16="http://schemas.microsoft.com/office/drawing/2014/main" id="{D16175A0-1776-FF89-15A4-EE1CE6A77C40}"/>
            </a:ext>
          </a:extLst>
        </xdr:cNvPr>
        <xdr:cNvPicPr>
          <a:picLocks noChangeAspect="1"/>
        </xdr:cNvPicPr>
      </xdr:nvPicPr>
      <xdr:blipFill>
        <a:blip xmlns:r="http://schemas.openxmlformats.org/officeDocument/2006/relationships" r:embed="rId13"/>
        <a:stretch>
          <a:fillRect/>
        </a:stretch>
      </xdr:blipFill>
      <xdr:spPr>
        <a:xfrm>
          <a:off x="2342745" y="15621000"/>
          <a:ext cx="2124371" cy="1971950"/>
        </a:xfrm>
        <a:prstGeom prst="rect">
          <a:avLst/>
        </a:prstGeom>
      </xdr:spPr>
    </xdr:pic>
    <xdr:clientData/>
  </xdr:twoCellAnchor>
  <xdr:twoCellAnchor editAs="oneCell">
    <xdr:from>
      <xdr:col>0</xdr:col>
      <xdr:colOff>1945532</xdr:colOff>
      <xdr:row>41</xdr:row>
      <xdr:rowOff>56745</xdr:rowOff>
    </xdr:from>
    <xdr:to>
      <xdr:col>0</xdr:col>
      <xdr:colOff>4117535</xdr:colOff>
      <xdr:row>46</xdr:row>
      <xdr:rowOff>2460</xdr:rowOff>
    </xdr:to>
    <xdr:pic>
      <xdr:nvPicPr>
        <xdr:cNvPr id="10" name="Image 9">
          <a:extLst>
            <a:ext uri="{FF2B5EF4-FFF2-40B4-BE49-F238E27FC236}">
              <a16:creationId xmlns:a16="http://schemas.microsoft.com/office/drawing/2014/main" id="{0650C012-3754-1BCD-D8D8-23018184A17E}"/>
            </a:ext>
          </a:extLst>
        </xdr:cNvPr>
        <xdr:cNvPicPr>
          <a:picLocks noChangeAspect="1"/>
        </xdr:cNvPicPr>
      </xdr:nvPicPr>
      <xdr:blipFill>
        <a:blip xmlns:r="http://schemas.openxmlformats.org/officeDocument/2006/relationships" r:embed="rId14"/>
        <a:stretch>
          <a:fillRect/>
        </a:stretch>
      </xdr:blipFill>
      <xdr:spPr>
        <a:xfrm>
          <a:off x="1945532" y="18271788"/>
          <a:ext cx="2172003" cy="1648055"/>
        </a:xfrm>
        <a:prstGeom prst="rect">
          <a:avLst/>
        </a:prstGeom>
      </xdr:spPr>
    </xdr:pic>
    <xdr:clientData/>
  </xdr:twoCellAnchor>
  <xdr:twoCellAnchor editAs="oneCell">
    <xdr:from>
      <xdr:col>0</xdr:col>
      <xdr:colOff>1345662</xdr:colOff>
      <xdr:row>47</xdr:row>
      <xdr:rowOff>291831</xdr:rowOff>
    </xdr:from>
    <xdr:to>
      <xdr:col>0</xdr:col>
      <xdr:colOff>4191002</xdr:colOff>
      <xdr:row>51</xdr:row>
      <xdr:rowOff>394002</xdr:rowOff>
    </xdr:to>
    <xdr:pic>
      <xdr:nvPicPr>
        <xdr:cNvPr id="12" name="Image 11">
          <a:extLst>
            <a:ext uri="{FF2B5EF4-FFF2-40B4-BE49-F238E27FC236}">
              <a16:creationId xmlns:a16="http://schemas.microsoft.com/office/drawing/2014/main" id="{CB19E63F-1181-CD2A-63F8-F63861BB9992}"/>
            </a:ext>
          </a:extLst>
        </xdr:cNvPr>
        <xdr:cNvPicPr>
          <a:picLocks noChangeAspect="1"/>
        </xdr:cNvPicPr>
      </xdr:nvPicPr>
      <xdr:blipFill>
        <a:blip xmlns:r="http://schemas.openxmlformats.org/officeDocument/2006/relationships" r:embed="rId15"/>
        <a:stretch>
          <a:fillRect/>
        </a:stretch>
      </xdr:blipFill>
      <xdr:spPr>
        <a:xfrm>
          <a:off x="1345662" y="20549682"/>
          <a:ext cx="2845340" cy="1431618"/>
        </a:xfrm>
        <a:prstGeom prst="rect">
          <a:avLst/>
        </a:prstGeom>
      </xdr:spPr>
    </xdr:pic>
    <xdr:clientData/>
  </xdr:twoCellAnchor>
  <xdr:twoCellAnchor editAs="oneCell">
    <xdr:from>
      <xdr:col>0</xdr:col>
      <xdr:colOff>1086255</xdr:colOff>
      <xdr:row>99</xdr:row>
      <xdr:rowOff>129702</xdr:rowOff>
    </xdr:from>
    <xdr:to>
      <xdr:col>0</xdr:col>
      <xdr:colOff>1969851</xdr:colOff>
      <xdr:row>106</xdr:row>
      <xdr:rowOff>149968</xdr:rowOff>
    </xdr:to>
    <xdr:pic>
      <xdr:nvPicPr>
        <xdr:cNvPr id="14" name="Image 13">
          <a:extLst>
            <a:ext uri="{FF2B5EF4-FFF2-40B4-BE49-F238E27FC236}">
              <a16:creationId xmlns:a16="http://schemas.microsoft.com/office/drawing/2014/main" id="{1CBCC04C-10BC-01A6-6DF0-4FB3DDE12C95}"/>
            </a:ext>
          </a:extLst>
        </xdr:cNvPr>
        <xdr:cNvPicPr>
          <a:picLocks noChangeAspect="1"/>
        </xdr:cNvPicPr>
      </xdr:nvPicPr>
      <xdr:blipFill>
        <a:blip xmlns:r="http://schemas.openxmlformats.org/officeDocument/2006/relationships" r:embed="rId16"/>
        <a:stretch>
          <a:fillRect/>
        </a:stretch>
      </xdr:blipFill>
      <xdr:spPr>
        <a:xfrm>
          <a:off x="1086255" y="36770553"/>
          <a:ext cx="883596" cy="1325394"/>
        </a:xfrm>
        <a:prstGeom prst="rect">
          <a:avLst/>
        </a:prstGeom>
      </xdr:spPr>
    </xdr:pic>
    <xdr:clientData/>
  </xdr:twoCellAnchor>
  <xdr:twoCellAnchor editAs="oneCell">
    <xdr:from>
      <xdr:col>0</xdr:col>
      <xdr:colOff>1207851</xdr:colOff>
      <xdr:row>108</xdr:row>
      <xdr:rowOff>56745</xdr:rowOff>
    </xdr:from>
    <xdr:to>
      <xdr:col>0</xdr:col>
      <xdr:colOff>1872574</xdr:colOff>
      <xdr:row>111</xdr:row>
      <xdr:rowOff>175160</xdr:rowOff>
    </xdr:to>
    <xdr:pic>
      <xdr:nvPicPr>
        <xdr:cNvPr id="16" name="Image 15">
          <a:extLst>
            <a:ext uri="{FF2B5EF4-FFF2-40B4-BE49-F238E27FC236}">
              <a16:creationId xmlns:a16="http://schemas.microsoft.com/office/drawing/2014/main" id="{7C8B245D-27CD-22EF-4B7E-1085979C704E}"/>
            </a:ext>
          </a:extLst>
        </xdr:cNvPr>
        <xdr:cNvPicPr>
          <a:picLocks noChangeAspect="1"/>
        </xdr:cNvPicPr>
      </xdr:nvPicPr>
      <xdr:blipFill>
        <a:blip xmlns:r="http://schemas.openxmlformats.org/officeDocument/2006/relationships" r:embed="rId17"/>
        <a:stretch>
          <a:fillRect/>
        </a:stretch>
      </xdr:blipFill>
      <xdr:spPr>
        <a:xfrm>
          <a:off x="1207851" y="38375617"/>
          <a:ext cx="664723" cy="677756"/>
        </a:xfrm>
        <a:prstGeom prst="rect">
          <a:avLst/>
        </a:prstGeom>
      </xdr:spPr>
    </xdr:pic>
    <xdr:clientData/>
  </xdr:twoCellAnchor>
  <xdr:twoCellAnchor editAs="oneCell">
    <xdr:from>
      <xdr:col>0</xdr:col>
      <xdr:colOff>1086256</xdr:colOff>
      <xdr:row>114</xdr:row>
      <xdr:rowOff>8107</xdr:rowOff>
    </xdr:from>
    <xdr:to>
      <xdr:col>0</xdr:col>
      <xdr:colOff>1831098</xdr:colOff>
      <xdr:row>118</xdr:row>
      <xdr:rowOff>0</xdr:rowOff>
    </xdr:to>
    <xdr:pic>
      <xdr:nvPicPr>
        <xdr:cNvPr id="17" name="Image 16">
          <a:extLst>
            <a:ext uri="{FF2B5EF4-FFF2-40B4-BE49-F238E27FC236}">
              <a16:creationId xmlns:a16="http://schemas.microsoft.com/office/drawing/2014/main" id="{524A84C5-80F0-06A4-BB83-B28EE182F51B}"/>
            </a:ext>
          </a:extLst>
        </xdr:cNvPr>
        <xdr:cNvPicPr>
          <a:picLocks noChangeAspect="1"/>
        </xdr:cNvPicPr>
      </xdr:nvPicPr>
      <xdr:blipFill>
        <a:blip xmlns:r="http://schemas.openxmlformats.org/officeDocument/2006/relationships" r:embed="rId18"/>
        <a:stretch>
          <a:fillRect/>
        </a:stretch>
      </xdr:blipFill>
      <xdr:spPr>
        <a:xfrm>
          <a:off x="1086256" y="39445660"/>
          <a:ext cx="744842" cy="737680"/>
        </a:xfrm>
        <a:prstGeom prst="rect">
          <a:avLst/>
        </a:prstGeom>
      </xdr:spPr>
    </xdr:pic>
    <xdr:clientData/>
  </xdr:twoCellAnchor>
  <xdr:twoCellAnchor editAs="oneCell">
    <xdr:from>
      <xdr:col>0</xdr:col>
      <xdr:colOff>851170</xdr:colOff>
      <xdr:row>120</xdr:row>
      <xdr:rowOff>178342</xdr:rowOff>
    </xdr:from>
    <xdr:to>
      <xdr:col>0</xdr:col>
      <xdr:colOff>1986063</xdr:colOff>
      <xdr:row>127</xdr:row>
      <xdr:rowOff>132886</xdr:rowOff>
    </xdr:to>
    <xdr:pic>
      <xdr:nvPicPr>
        <xdr:cNvPr id="18" name="Image 17">
          <a:extLst>
            <a:ext uri="{FF2B5EF4-FFF2-40B4-BE49-F238E27FC236}">
              <a16:creationId xmlns:a16="http://schemas.microsoft.com/office/drawing/2014/main" id="{BED23272-8A5E-1743-A7E3-6424C062FE02}"/>
            </a:ext>
          </a:extLst>
        </xdr:cNvPr>
        <xdr:cNvPicPr>
          <a:picLocks noChangeAspect="1"/>
        </xdr:cNvPicPr>
      </xdr:nvPicPr>
      <xdr:blipFill>
        <a:blip xmlns:r="http://schemas.openxmlformats.org/officeDocument/2006/relationships" r:embed="rId19"/>
        <a:stretch>
          <a:fillRect/>
        </a:stretch>
      </xdr:blipFill>
      <xdr:spPr>
        <a:xfrm>
          <a:off x="851170" y="40734576"/>
          <a:ext cx="1134893" cy="1259672"/>
        </a:xfrm>
        <a:prstGeom prst="rect">
          <a:avLst/>
        </a:prstGeom>
      </xdr:spPr>
    </xdr:pic>
    <xdr:clientData/>
  </xdr:twoCellAnchor>
  <xdr:twoCellAnchor editAs="oneCell">
    <xdr:from>
      <xdr:col>0</xdr:col>
      <xdr:colOff>1313235</xdr:colOff>
      <xdr:row>129</xdr:row>
      <xdr:rowOff>162128</xdr:rowOff>
    </xdr:from>
    <xdr:to>
      <xdr:col>0</xdr:col>
      <xdr:colOff>2869660</xdr:colOff>
      <xdr:row>133</xdr:row>
      <xdr:rowOff>179730</xdr:rowOff>
    </xdr:to>
    <xdr:pic>
      <xdr:nvPicPr>
        <xdr:cNvPr id="19" name="Image 18">
          <a:extLst>
            <a:ext uri="{FF2B5EF4-FFF2-40B4-BE49-F238E27FC236}">
              <a16:creationId xmlns:a16="http://schemas.microsoft.com/office/drawing/2014/main" id="{2E984974-02ED-6565-4AA6-93CE50F20290}"/>
            </a:ext>
          </a:extLst>
        </xdr:cNvPr>
        <xdr:cNvPicPr>
          <a:picLocks noChangeAspect="1"/>
        </xdr:cNvPicPr>
      </xdr:nvPicPr>
      <xdr:blipFill>
        <a:blip xmlns:r="http://schemas.openxmlformats.org/officeDocument/2006/relationships" r:embed="rId20"/>
        <a:stretch>
          <a:fillRect/>
        </a:stretch>
      </xdr:blipFill>
      <xdr:spPr>
        <a:xfrm>
          <a:off x="1313235" y="42396383"/>
          <a:ext cx="1556425" cy="76339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7</xdr:row>
      <xdr:rowOff>0</xdr:rowOff>
    </xdr:from>
    <xdr:to>
      <xdr:col>7</xdr:col>
      <xdr:colOff>7620</xdr:colOff>
      <xdr:row>21</xdr:row>
      <xdr:rowOff>91440</xdr:rowOff>
    </xdr:to>
    <xdr:graphicFrame macro="">
      <xdr:nvGraphicFramePr>
        <xdr:cNvPr id="3" name="Graphique 2">
          <a:extLst>
            <a:ext uri="{FF2B5EF4-FFF2-40B4-BE49-F238E27FC236}">
              <a16:creationId xmlns:a16="http://schemas.microsoft.com/office/drawing/2014/main" id="{C03A54FF-ADE0-45D5-B3AD-4C3A597747E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106680</xdr:colOff>
      <xdr:row>1</xdr:row>
      <xdr:rowOff>60961</xdr:rowOff>
    </xdr:from>
    <xdr:to>
      <xdr:col>1</xdr:col>
      <xdr:colOff>1181100</xdr:colOff>
      <xdr:row>6</xdr:row>
      <xdr:rowOff>59343</xdr:rowOff>
    </xdr:to>
    <xdr:pic>
      <xdr:nvPicPr>
        <xdr:cNvPr id="8" name="Image 1">
          <a:extLst>
            <a:ext uri="{FF2B5EF4-FFF2-40B4-BE49-F238E27FC236}">
              <a16:creationId xmlns:a16="http://schemas.microsoft.com/office/drawing/2014/main" id="{BB0BB403-B5BE-461B-3B94-4840E358CEA3}"/>
            </a:ext>
          </a:extLst>
        </xdr:cNvPr>
        <xdr:cNvPicPr>
          <a:picLocks noChangeAspect="1"/>
        </xdr:cNvPicPr>
      </xdr:nvPicPr>
      <xdr:blipFill>
        <a:blip xmlns:r="http://schemas.openxmlformats.org/officeDocument/2006/relationships" r:embed="rId1"/>
        <a:stretch>
          <a:fillRect/>
        </a:stretch>
      </xdr:blipFill>
      <xdr:spPr>
        <a:xfrm>
          <a:off x="891540" y="243841"/>
          <a:ext cx="1074420" cy="912782"/>
        </a:xfrm>
        <a:prstGeom prst="rect">
          <a:avLst/>
        </a:prstGeom>
      </xdr:spPr>
    </xdr:pic>
    <xdr:clientData/>
  </xdr:twoCellAnchor>
  <xdr:twoCellAnchor editAs="oneCell">
    <xdr:from>
      <xdr:col>1</xdr:col>
      <xdr:colOff>1402080</xdr:colOff>
      <xdr:row>3</xdr:row>
      <xdr:rowOff>331</xdr:rowOff>
    </xdr:from>
    <xdr:to>
      <xdr:col>1</xdr:col>
      <xdr:colOff>3985749</xdr:colOff>
      <xdr:row>5</xdr:row>
      <xdr:rowOff>83905</xdr:rowOff>
    </xdr:to>
    <xdr:pic>
      <xdr:nvPicPr>
        <xdr:cNvPr id="12" name="Image 2">
          <a:extLst>
            <a:ext uri="{FF2B5EF4-FFF2-40B4-BE49-F238E27FC236}">
              <a16:creationId xmlns:a16="http://schemas.microsoft.com/office/drawing/2014/main" id="{D8E81BDC-9E60-BD17-FD2C-4929F24C33C3}"/>
            </a:ext>
          </a:extLst>
        </xdr:cNvPr>
        <xdr:cNvPicPr>
          <a:picLocks noChangeAspect="1"/>
        </xdr:cNvPicPr>
      </xdr:nvPicPr>
      <xdr:blipFill>
        <a:blip xmlns:r="http://schemas.openxmlformats.org/officeDocument/2006/relationships" r:embed="rId2"/>
        <a:stretch>
          <a:fillRect/>
        </a:stretch>
      </xdr:blipFill>
      <xdr:spPr>
        <a:xfrm>
          <a:off x="2186940" y="594691"/>
          <a:ext cx="2583669" cy="44933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alteogroupsrl-my.sharepoint.com/personal/limet_m_deplasse_com/Documents/Documents/Projets%20local/SPW%20inventaire/M03020_C-CalC_20230117_Test_V2_MaL.xlsm" TargetMode="External"/><Relationship Id="rId1" Type="http://schemas.openxmlformats.org/officeDocument/2006/relationships/externalLinkPath" Target="https://alteogroupsrl-my.sharepoint.com/personal/limet_m_deplasse_com/Documents/Documents/Projets%20local/SPW%20inventaire/M03020_C-CalC_20230117_Test_V2_MaL.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fo"/>
      <sheetName val="Introduction"/>
      <sheetName val="Error Detection Report"/>
      <sheetName val="Error detection - Def"/>
      <sheetName val="Définitions"/>
      <sheetName val="Error detection - Flux out"/>
      <sheetName val="Flux Sortants Parois"/>
      <sheetName val="Error detection - Flux in"/>
      <sheetName val="Flux Entrants Parois"/>
      <sheetName val="Flux Sortants I.T + Divers"/>
      <sheetName val="Meth BE - construct facteurs FO"/>
      <sheetName val="Meth BE - construct facteurs FI"/>
      <sheetName val="Meth BE - det factor"/>
      <sheetName val="List-facteurs"/>
      <sheetName val="Bibliothèque - Facteurs"/>
      <sheetName val="Factor Circu Tests"/>
      <sheetName val="Traduction"/>
      <sheetName val="Résultats mat - Num"/>
      <sheetName val="Résultats mat. - Graph"/>
      <sheetName val="Adaptabilité"/>
      <sheetName val="Gestion"/>
      <sheetName val="Error detection - Adaptabilité"/>
      <sheetName val="Error detection - Gestion"/>
      <sheetName val="Résultats finaux - num"/>
      <sheetName val="Résultats finaux"/>
      <sheetName val="Résultats - Adaptabilité"/>
      <sheetName val="Résultats - Gestion"/>
      <sheetName val="Bibliothèque - Éléments "/>
      <sheetName val="Bibliothèques - Matériaux"/>
      <sheetName val="Meth V2 - Graphes"/>
      <sheetName val="Matériaux recyclables"/>
      <sheetName val="TOTEM - Database"/>
      <sheetName val="Import - export"/>
      <sheetName val="Data intern"/>
      <sheetName val="Data Exter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Set>
  </externalBook>
</externalLink>
</file>

<file path=xl/persons/person.xml><?xml version="1.0" encoding="utf-8"?>
<personList xmlns="http://schemas.microsoft.com/office/spreadsheetml/2018/threadedcomments" xmlns:x="http://schemas.openxmlformats.org/spreadsheetml/2006/main">
  <person displayName="Dimitri  Collard" id="{913B7918-5AB9-4586-87D0-9095BACBDA5D}" userId="collard.d@deplasse.com" providerId="PeoplePicker"/>
  <person displayName="Mathieu Limet" id="{4F7FACE4-6D5C-48EE-95B2-1F50D3540107}" userId="S::limet.m@deplasse.com::8461881d-b07b-4783-b28a-273f49bed9a4"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F4F6FF2-D6DF-4E2F-88E4-7F19FB1B8955}" name="Inventaire_tableau" displayName="Inventaire_tableau" ref="B5:AB500" totalsRowShown="0" headerRowDxfId="46" headerRowBorderDxfId="45" tableBorderDxfId="44">
  <autoFilter ref="B5:AB500" xr:uid="{0F4F6FF2-D6DF-4E2F-88E4-7F19FB1B8955}"/>
  <tableColumns count="27">
    <tableColumn id="26" xr3:uid="{62C00776-52AF-4C2E-8042-BFB03A5AAC21}" name="Type  d'inventaire" dataDxfId="43"/>
    <tableColumn id="8" xr3:uid="{5C5E5B8A-665A-42BC-B84E-78BBFD633994}" name="Élément/Matériau _x000a_(flux général)" dataDxfId="42"/>
    <tableColumn id="2" xr3:uid="{CD3FA11B-6802-4413-8F38-DD9005DC302B}" name="Code EURAL" dataDxfId="41"/>
    <tableColumn id="7" xr3:uid="{094FF8CE-69D6-43EC-8DAB-26C3394A12EA}" name="Photo (hyperlien) amiante et réemploi" dataDxfId="40"/>
    <tableColumn id="18" xr3:uid="{2B47FE5D-0329-4C3C-B396-E876D6FEC2D6}" name="Contaminant" dataDxfId="39"/>
    <tableColumn id="13" xr3:uid="{31D748D9-1F3F-4871-9B69-EF59B54351E0}" name="Risque" dataDxfId="38"/>
    <tableColumn id="22" xr3:uid="{6044362C-1574-4D8C-9438-8ABCE9D5F7DD}" name="Mesures de précaution" dataDxfId="37"/>
    <tableColumn id="3" xr3:uid="{AE003B9C-E076-49DD-AB5F-98C2331C512D}" name="Enlèvement ou maintien sur place" dataDxfId="36"/>
    <tableColumn id="28" xr3:uid="{07A50B4F-CABA-4A61-AB7C-291E41B088DF}" name="Mesures d'enlèvement_x000a_ou_x000a_actions  à entreprendre pour maintien in situ" dataDxfId="35"/>
    <tableColumn id="25" xr3:uid="{E46725D7-A24F-43DE-ABF2-9F0D1989B0B5}" name="Remarques" dataDxfId="34"/>
    <tableColumn id="19" xr3:uid="{B8AEC000-AE7C-4C03-A790-B048577D1665}" name="Flux de déchets- Ressources" dataDxfId="33"/>
    <tableColumn id="20" xr3:uid="{16899590-1040-4079-BCB3-6DB5ECB91606}" name="Classe de déchets - ressources" dataDxfId="32"/>
    <tableColumn id="17" xr3:uid="{AF529003-BD7C-4135-B22B-B7291F1E4044}" name="Remarque" dataDxfId="31"/>
    <tableColumn id="4" xr3:uid="{FB4F8359-9B1E-44A2-A976-1A6BBDA82114}" name="Bâtiment " dataDxfId="30"/>
    <tableColumn id="5" xr3:uid="{6B5D4435-6918-4483-A125-1BDEE62157CD}" name="Étage" dataDxfId="29"/>
    <tableColumn id="6" xr3:uid="{6004AA43-D999-4B48-B4E5-455A45D36E0B}" name="Local" dataDxfId="28"/>
    <tableColumn id="9" xr3:uid="{7FD53F6B-4405-45CE-ACA2-2DA81A1F8B25}" name="Quantité" dataDxfId="27" dataCellStyle="Milliers"/>
    <tableColumn id="10" xr3:uid="{6F22AE1D-C72B-44D2-B086-1596096E0F3E}" name="Unité" dataDxfId="26" dataCellStyle="Milliers"/>
    <tableColumn id="11" xr3:uid="{EEAD0197-5444-41C6-B27C-074298BE5D14}" name=" Volume (m³)" dataDxfId="25" dataCellStyle="Milliers"/>
    <tableColumn id="12" xr3:uid="{9249D6B1-0B4E-4A6A-9B12-60983E29E1AC}" name="Masse (tonnes)" dataDxfId="24" dataCellStyle="Milliers"/>
    <tableColumn id="14" xr3:uid="{9F61DD37-196A-4355-90A1-B6A0CEF891F8}" name="État" dataDxfId="23"/>
    <tableColumn id="15" xr3:uid="{C6048EEC-EF7D-4DE1-A87F-2E70067EFE37}" name="Valeur financière indicative [€/unité]" dataDxfId="22" dataCellStyle="Monétaire"/>
    <tableColumn id="24" xr3:uid="{11C7592F-94E7-48E8-8FE5-E620B3D9A0B5}" name="Dimensions (H x L x P)" dataDxfId="21"/>
    <tableColumn id="16" xr3:uid="{F31F05C1-3E63-432A-AB24-9B0A3E3D3803}" name="Démontabilité" dataDxfId="20"/>
    <tableColumn id="23" xr3:uid="{D76A1F45-8652-49BA-97DF-83DE31206159}" name="Remarque / Test démontabilité / Taux de perte" dataDxfId="19"/>
    <tableColumn id="1" xr3:uid="{748F84E9-FB65-4A77-A5B2-4FFF6B12491F}" name="Recommandation" dataDxfId="18"/>
    <tableColumn id="27" xr3:uid="{E505708C-1B94-45BD-9FD4-1CD8F6708154}" name="Equiv Formule KPI's" dataDxfId="17">
      <calculatedColumnFormula>_xlfn.IFNA(VLOOKUP(Inventaire_tableau[[#This Row],[Recommandation]],tableau_equiv_filière_KPI,2,FALSE),"")</calculatedColumnFormula>
    </tableColumn>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D3CC6559-1EE9-45A7-ACFC-6C6C02C7039C}" name="Tab_densites" displayName="Tab_densites" ref="B11:I155" totalsRowShown="0" headerRowDxfId="57" dataDxfId="56" tableBorderDxfId="55">
  <autoFilter ref="B11:I155" xr:uid="{D3CC6559-1EE9-45A7-ACFC-6C6C02C7039C}"/>
  <tableColumns count="8">
    <tableColumn id="1" xr3:uid="{3D41ECE5-D79E-41F8-BEAC-5AE106BDA8F1}" name="Classificatie/categorie" dataDxfId="54"/>
    <tableColumn id="2" xr3:uid="{E541C50A-B723-480D-AF89-0403A9AFB4E7}" name="Naam" dataDxfId="53"/>
    <tableColumn id="3" xr3:uid="{D806163A-1F97-4833-AA68-CAA40A2C206A}" name="Kengetal(min) (ton/m²)" dataDxfId="52"/>
    <tableColumn id="4" xr3:uid="{5EC180D9-D7F1-4C0A-AF60-AAA727E76C59}" name="Kengetalmax (ton/m²)" dataDxfId="51"/>
    <tableColumn id="5" xr3:uid="{7808D4E6-118A-4BF2-B833-26D94852A4E6}" name="Kengetal(min) (ton/m³)" dataDxfId="50"/>
    <tableColumn id="6" xr3:uid="{7B46B3B0-8227-4A48-9B3C-04AB999A1FA0}" name="Kengetalmax (ton/m³)" dataDxfId="49"/>
    <tableColumn id="7" xr3:uid="{CBCC4C2E-46CB-4470-ADCE-C83EE2312125}" name="Kengetal - andere" dataDxfId="48"/>
    <tableColumn id="8" xr3:uid="{8DD946DC-9973-46DD-A628-80E3C854FDD6}" name="Colonne1" dataDxfId="47"/>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A52BDD3-B884-4ACD-93B1-B60D13B88BF6}" name="Tab_code_eural" displayName="Tab_code_eural" ref="B4:H1029" totalsRowShown="0">
  <autoFilter ref="B4:H1029" xr:uid="{C69E7550-AD62-4D46-B219-A93788FFB7E7}"/>
  <tableColumns count="7">
    <tableColumn id="1" xr3:uid="{C9EB301B-5712-4BC3-B03E-5746DF5DE8B3}" name="Code  des déchets" dataDxfId="16"/>
    <tableColumn id="2" xr3:uid="{8E2D1DC2-AF2A-4550-AB5F-AE8F51C3A963}" name="Désignation"/>
    <tableColumn id="3" xr3:uid="{308B9BDB-F0BF-48FF-B66D-D33B80804C2A}" name="Déchets dangereux"/>
    <tableColumn id="4" xr3:uid="{3CB2BC5F-1CB1-42A5-B166-D2D7E9DD895D}" name="Déchets inertes"/>
    <tableColumn id="5" xr3:uid="{46345B35-7BDC-4B54-B59E-683832025147}" name="Déchets assimilables aux déchets ménagers"/>
    <tableColumn id="6" xr3:uid="{E7CFB507-A3FE-4348-9C16-089ADC79C0CC}" name="Déchets organiques biodégradables ou non biodégradables"/>
    <tableColumn id="7" xr3:uid="{592D2202-4D35-4A09-BD65-FD316D886F00}" name="Déchets combustibles ou non combustibles"/>
  </tableColumns>
  <tableStyleInfo name="TableStyleMedium1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X2" dT="2025-09-18T09:28:37.96" personId="{4F7FACE4-6D5C-48EE-95B2-1F50D3540107}" id="{1F8CA866-A841-47E0-8012-B0CFDDB74697}">
    <text xml:space="preserve">@Dimitri  Collard pourrait tu mettre la liste des familles dans ce tableau de la cellule Q3 à Q12, si tu n’a pas assez de place dans le tableau du insert des cellules pour avoir la place correcte </text>
    <mentions>
      <mention mentionpersonId="{913B7918-5AB9-4586-87D0-9095BACBDA5D}" mentionId="{77159858-7715-4D01-8FE3-FBA10F583E46}" startIndex="0" length="17"/>
    </mentions>
  </threadedComment>
</ThreadedComments>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3.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2.bin"/><Relationship Id="rId1" Type="http://schemas.openxmlformats.org/officeDocument/2006/relationships/hyperlink" Target="https://wallex.wallonie.be/files/pdfs/5/19919_Arr%C3%AAt%C3%A9_du_Gouvernement_wallon_%C3%A9tablissant_un_catalogue_des_d%C3%A9chets_09-08-1997-18-03-2002.pdf" TargetMode="External"/><Relationship Id="rId5" Type="http://schemas.microsoft.com/office/2017/10/relationships/threadedComment" Target="../threadedComments/threadedComment1.xm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C7311E-7204-4440-B226-E39D2DFA46C1}">
  <dimension ref="A1:C160"/>
  <sheetViews>
    <sheetView zoomScale="94" workbookViewId="0">
      <selection activeCell="A138" sqref="A138:XFD139"/>
    </sheetView>
  </sheetViews>
  <sheetFormatPr baseColWidth="10" defaultColWidth="11.5" defaultRowHeight="14.3" x14ac:dyDescent="0.25"/>
  <cols>
    <col min="1" max="1" width="103.875" style="25" customWidth="1"/>
    <col min="2" max="3" width="63.625" style="25" customWidth="1"/>
  </cols>
  <sheetData>
    <row r="1" spans="1:3" ht="30.6" x14ac:dyDescent="0.5">
      <c r="A1" s="26" t="s">
        <v>0</v>
      </c>
    </row>
    <row r="2" spans="1:3" ht="132.65" customHeight="1" x14ac:dyDescent="0.25">
      <c r="A2" s="105" t="s">
        <v>2236</v>
      </c>
      <c r="B2" s="105"/>
      <c r="C2" s="105"/>
    </row>
    <row r="3" spans="1:3" ht="28.9" customHeight="1" x14ac:dyDescent="0.25">
      <c r="A3" s="88"/>
      <c r="B3" s="88"/>
      <c r="C3" s="88"/>
    </row>
    <row r="4" spans="1:3" ht="23.8" x14ac:dyDescent="0.4">
      <c r="A4" s="27" t="s">
        <v>2043</v>
      </c>
    </row>
    <row r="5" spans="1:3" x14ac:dyDescent="0.25">
      <c r="A5" s="104" t="s">
        <v>2241</v>
      </c>
      <c r="B5" s="104"/>
      <c r="C5" s="104"/>
    </row>
    <row r="6" spans="1:3" ht="105.8" customHeight="1" x14ac:dyDescent="0.25">
      <c r="A6" s="107"/>
      <c r="B6" s="107"/>
      <c r="C6" s="107"/>
    </row>
    <row r="7" spans="1:3" ht="23.8" x14ac:dyDescent="0.4">
      <c r="A7" s="27" t="s">
        <v>2045</v>
      </c>
    </row>
    <row r="8" spans="1:3" ht="90.7" customHeight="1" x14ac:dyDescent="0.25">
      <c r="A8" s="106" t="s">
        <v>2240</v>
      </c>
      <c r="B8" s="104"/>
      <c r="C8" s="104"/>
    </row>
    <row r="9" spans="1:3" ht="126" customHeight="1" x14ac:dyDescent="0.25">
      <c r="A9" s="107"/>
      <c r="B9" s="107"/>
      <c r="C9" s="107"/>
    </row>
    <row r="10" spans="1:3" ht="27" customHeight="1" x14ac:dyDescent="0.25"/>
    <row r="11" spans="1:3" ht="27" customHeight="1" x14ac:dyDescent="0.4">
      <c r="A11" s="27" t="s">
        <v>2237</v>
      </c>
    </row>
    <row r="12" spans="1:3" ht="27" customHeight="1" x14ac:dyDescent="0.25">
      <c r="A12" s="106" t="s">
        <v>2238</v>
      </c>
      <c r="B12" s="104"/>
      <c r="C12" s="104"/>
    </row>
    <row r="13" spans="1:3" ht="27" customHeight="1" x14ac:dyDescent="0.4">
      <c r="A13" s="27"/>
    </row>
    <row r="14" spans="1:3" ht="27" customHeight="1" x14ac:dyDescent="0.4">
      <c r="A14" s="27"/>
    </row>
    <row r="15" spans="1:3" ht="27" customHeight="1" x14ac:dyDescent="0.4">
      <c r="A15" s="27"/>
    </row>
    <row r="16" spans="1:3" ht="27" customHeight="1" x14ac:dyDescent="0.4">
      <c r="A16" s="27"/>
    </row>
    <row r="17" spans="1:1" ht="27" customHeight="1" x14ac:dyDescent="0.4">
      <c r="A17" s="27"/>
    </row>
    <row r="18" spans="1:1" ht="27" customHeight="1" x14ac:dyDescent="0.4">
      <c r="A18" s="27"/>
    </row>
    <row r="19" spans="1:1" ht="27" customHeight="1" x14ac:dyDescent="0.4">
      <c r="A19" s="27"/>
    </row>
    <row r="20" spans="1:1" ht="27" customHeight="1" x14ac:dyDescent="0.4">
      <c r="A20" s="27"/>
    </row>
    <row r="21" spans="1:1" ht="27" customHeight="1" x14ac:dyDescent="0.4">
      <c r="A21" s="27"/>
    </row>
    <row r="22" spans="1:1" ht="27" customHeight="1" x14ac:dyDescent="0.25"/>
    <row r="23" spans="1:1" ht="27" customHeight="1" x14ac:dyDescent="0.4">
      <c r="A23" s="27"/>
    </row>
    <row r="24" spans="1:1" ht="27" customHeight="1" x14ac:dyDescent="0.25">
      <c r="A24" s="102"/>
    </row>
    <row r="25" spans="1:1" ht="27" customHeight="1" x14ac:dyDescent="0.25">
      <c r="A25" s="102"/>
    </row>
    <row r="26" spans="1:1" ht="27" customHeight="1" x14ac:dyDescent="0.25">
      <c r="A26" s="102" t="s">
        <v>2245</v>
      </c>
    </row>
    <row r="27" spans="1:1" ht="27" customHeight="1" x14ac:dyDescent="0.25">
      <c r="A27" s="102"/>
    </row>
    <row r="28" spans="1:1" ht="27" customHeight="1" x14ac:dyDescent="0.25">
      <c r="A28" s="102"/>
    </row>
    <row r="29" spans="1:1" ht="27" customHeight="1" x14ac:dyDescent="0.25">
      <c r="A29" s="102"/>
    </row>
    <row r="30" spans="1:1" ht="27" customHeight="1" x14ac:dyDescent="0.25">
      <c r="A30" s="102"/>
    </row>
    <row r="31" spans="1:1" ht="27" customHeight="1" x14ac:dyDescent="0.25">
      <c r="A31" s="102"/>
    </row>
    <row r="32" spans="1:1" ht="27" customHeight="1" x14ac:dyDescent="0.25">
      <c r="A32" s="102"/>
    </row>
    <row r="33" spans="1:1" ht="27" customHeight="1" x14ac:dyDescent="0.25">
      <c r="A33" s="102" t="s">
        <v>2244</v>
      </c>
    </row>
    <row r="34" spans="1:1" ht="27" customHeight="1" x14ac:dyDescent="0.25">
      <c r="A34" s="102"/>
    </row>
    <row r="35" spans="1:1" ht="27" customHeight="1" x14ac:dyDescent="0.25">
      <c r="A35" s="102"/>
    </row>
    <row r="36" spans="1:1" ht="27" customHeight="1" x14ac:dyDescent="0.25">
      <c r="A36" s="102"/>
    </row>
    <row r="37" spans="1:1" ht="27" customHeight="1" x14ac:dyDescent="0.25">
      <c r="A37" s="102"/>
    </row>
    <row r="38" spans="1:1" ht="27" customHeight="1" x14ac:dyDescent="0.25">
      <c r="A38" s="102"/>
    </row>
    <row r="39" spans="1:1" ht="27" customHeight="1" x14ac:dyDescent="0.25"/>
    <row r="40" spans="1:1" ht="27" customHeight="1" x14ac:dyDescent="0.25"/>
    <row r="41" spans="1:1" ht="27" customHeight="1" x14ac:dyDescent="0.25">
      <c r="A41" s="25" t="s">
        <v>2246</v>
      </c>
    </row>
    <row r="42" spans="1:1" ht="27" customHeight="1" x14ac:dyDescent="0.25"/>
    <row r="43" spans="1:1" ht="27" customHeight="1" x14ac:dyDescent="0.25"/>
    <row r="44" spans="1:1" ht="27" customHeight="1" x14ac:dyDescent="0.25"/>
    <row r="45" spans="1:1" ht="27" customHeight="1" x14ac:dyDescent="0.25"/>
    <row r="46" spans="1:1" ht="27" customHeight="1" x14ac:dyDescent="0.25"/>
    <row r="47" spans="1:1" ht="27" customHeight="1" x14ac:dyDescent="0.25">
      <c r="A47" s="25" t="s">
        <v>2247</v>
      </c>
    </row>
    <row r="48" spans="1:1" ht="27" customHeight="1" x14ac:dyDescent="0.25"/>
    <row r="49" spans="1:3" ht="27" customHeight="1" x14ac:dyDescent="0.25"/>
    <row r="50" spans="1:3" ht="27" customHeight="1" x14ac:dyDescent="0.25"/>
    <row r="51" spans="1:3" ht="23.95" customHeight="1" x14ac:dyDescent="0.25">
      <c r="A51" s="102"/>
    </row>
    <row r="52" spans="1:3" ht="34.15" customHeight="1" x14ac:dyDescent="0.25">
      <c r="A52" s="106"/>
      <c r="B52" s="104"/>
      <c r="C52" s="104"/>
    </row>
    <row r="53" spans="1:3" ht="27" customHeight="1" x14ac:dyDescent="0.25">
      <c r="A53" s="25" t="s">
        <v>2248</v>
      </c>
    </row>
    <row r="54" spans="1:3" ht="27" customHeight="1" x14ac:dyDescent="0.4">
      <c r="A54" s="27" t="s">
        <v>2239</v>
      </c>
    </row>
    <row r="55" spans="1:3" ht="27" customHeight="1" x14ac:dyDescent="0.25">
      <c r="A55" s="86"/>
      <c r="B55" s="86"/>
      <c r="C55" s="86"/>
    </row>
    <row r="56" spans="1:3" ht="27" customHeight="1" x14ac:dyDescent="0.25">
      <c r="A56" s="86"/>
      <c r="B56" s="86"/>
      <c r="C56" s="86"/>
    </row>
    <row r="57" spans="1:3" ht="27" customHeight="1" x14ac:dyDescent="0.25">
      <c r="A57" s="86"/>
      <c r="B57" s="86"/>
      <c r="C57" s="86"/>
    </row>
    <row r="58" spans="1:3" ht="27" customHeight="1" x14ac:dyDescent="0.25">
      <c r="A58" s="86"/>
      <c r="B58" s="86"/>
      <c r="C58" s="86"/>
    </row>
    <row r="59" spans="1:3" ht="27" customHeight="1" x14ac:dyDescent="0.25">
      <c r="A59" s="86" t="s">
        <v>2242</v>
      </c>
      <c r="B59" s="86"/>
      <c r="C59" s="86"/>
    </row>
    <row r="60" spans="1:3" x14ac:dyDescent="0.25">
      <c r="A60" s="104"/>
      <c r="B60" s="104"/>
      <c r="C60" s="104"/>
    </row>
    <row r="61" spans="1:3" x14ac:dyDescent="0.25">
      <c r="A61" s="87"/>
      <c r="B61" s="87"/>
      <c r="C61" s="87"/>
    </row>
    <row r="62" spans="1:3" x14ac:dyDescent="0.25">
      <c r="A62" s="104" t="s">
        <v>2243</v>
      </c>
      <c r="B62" s="104"/>
      <c r="C62" s="104"/>
    </row>
    <row r="63" spans="1:3" ht="122.95" customHeight="1" x14ac:dyDescent="0.25">
      <c r="A63" s="107"/>
      <c r="B63" s="107"/>
      <c r="C63" s="107"/>
    </row>
    <row r="64" spans="1:3" ht="122.95" customHeight="1" x14ac:dyDescent="0.25">
      <c r="A64" s="86"/>
      <c r="B64" s="86"/>
      <c r="C64" s="86"/>
    </row>
    <row r="65" spans="1:3" ht="38.4" customHeight="1" x14ac:dyDescent="0.25">
      <c r="A65" s="103" t="s">
        <v>2078</v>
      </c>
      <c r="B65" s="86"/>
      <c r="C65" s="86"/>
    </row>
    <row r="66" spans="1:3" ht="122.95" customHeight="1" x14ac:dyDescent="0.25">
      <c r="A66" s="86"/>
      <c r="B66" s="86"/>
      <c r="C66" s="86"/>
    </row>
    <row r="68" spans="1:3" ht="23.8" x14ac:dyDescent="0.4">
      <c r="A68" s="27" t="s">
        <v>2249</v>
      </c>
    </row>
    <row r="69" spans="1:3" x14ac:dyDescent="0.25">
      <c r="A69" s="25" t="s">
        <v>2092</v>
      </c>
    </row>
    <row r="79" spans="1:3" ht="23.8" x14ac:dyDescent="0.4">
      <c r="A79" s="27" t="s">
        <v>2250</v>
      </c>
    </row>
    <row r="87" spans="1:1" x14ac:dyDescent="0.25">
      <c r="A87" s="25" t="s">
        <v>2114</v>
      </c>
    </row>
    <row r="90" spans="1:1" ht="23.8" x14ac:dyDescent="0.4">
      <c r="A90" s="27" t="s">
        <v>2251</v>
      </c>
    </row>
    <row r="99" spans="1:1" x14ac:dyDescent="0.25">
      <c r="A99" s="25" t="s">
        <v>2121</v>
      </c>
    </row>
    <row r="108" spans="1:1" x14ac:dyDescent="0.25">
      <c r="A108" s="25" t="s">
        <v>2253</v>
      </c>
    </row>
    <row r="114" spans="1:1" x14ac:dyDescent="0.25">
      <c r="A114" s="25" t="s">
        <v>2255</v>
      </c>
    </row>
    <row r="120" spans="1:1" x14ac:dyDescent="0.25">
      <c r="A120" s="25" t="s">
        <v>2254</v>
      </c>
    </row>
    <row r="129" spans="1:1" x14ac:dyDescent="0.25">
      <c r="A129" s="25" t="s">
        <v>2256</v>
      </c>
    </row>
    <row r="136" spans="1:1" ht="71.349999999999994" x14ac:dyDescent="0.25">
      <c r="A136" s="88" t="s">
        <v>2257</v>
      </c>
    </row>
    <row r="140" spans="1:1" ht="23.8" x14ac:dyDescent="0.4">
      <c r="A140" s="27" t="s">
        <v>2252</v>
      </c>
    </row>
    <row r="160" spans="1:1" x14ac:dyDescent="0.25">
      <c r="A160" s="25" t="s">
        <v>2125</v>
      </c>
    </row>
  </sheetData>
  <mergeCells count="10">
    <mergeCell ref="A63:C63"/>
    <mergeCell ref="A9:C9"/>
    <mergeCell ref="A6:C6"/>
    <mergeCell ref="A52:C52"/>
    <mergeCell ref="A12:C12"/>
    <mergeCell ref="A5:C5"/>
    <mergeCell ref="A2:C2"/>
    <mergeCell ref="A8:C8"/>
    <mergeCell ref="A60:C60"/>
    <mergeCell ref="A62:C62"/>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F6C593-BC4C-470F-828F-C0E87F8EA274}">
  <dimension ref="B1:AG500"/>
  <sheetViews>
    <sheetView zoomScale="68" workbookViewId="0">
      <selection activeCell="F21" sqref="F21"/>
    </sheetView>
  </sheetViews>
  <sheetFormatPr baseColWidth="10" defaultColWidth="11.5" defaultRowHeight="14.3" x14ac:dyDescent="0.25"/>
  <cols>
    <col min="1" max="1" width="2.5" customWidth="1"/>
    <col min="2" max="3" width="22.875" customWidth="1"/>
    <col min="4" max="4" width="17.375" customWidth="1"/>
    <col min="5" max="5" width="22.625" customWidth="1"/>
    <col min="6" max="6" width="25.375" bestFit="1" customWidth="1"/>
    <col min="7" max="11" width="25.375" customWidth="1"/>
    <col min="13" max="13" width="22.375" customWidth="1"/>
    <col min="14" max="14" width="20.125" customWidth="1"/>
    <col min="16" max="16" width="20.5" customWidth="1"/>
    <col min="17" max="17" width="25.375" customWidth="1"/>
    <col min="18" max="18" width="16.5" bestFit="1" customWidth="1"/>
    <col min="19" max="20" width="15.5" customWidth="1"/>
    <col min="21" max="21" width="20" customWidth="1"/>
    <col min="22" max="22" width="15.5" customWidth="1"/>
    <col min="25" max="25" width="20.625" customWidth="1"/>
    <col min="26" max="26" width="23.125" customWidth="1"/>
    <col min="27" max="27" width="30.875" customWidth="1"/>
    <col min="28" max="28" width="30.625" hidden="1" customWidth="1"/>
    <col min="29" max="29" width="33.5" customWidth="1"/>
    <col min="30" max="30" width="17.375" hidden="1" customWidth="1"/>
    <col min="31" max="31" width="21.5" customWidth="1"/>
    <col min="32" max="32" width="35.125" customWidth="1"/>
    <col min="33" max="33" width="20.125" hidden="1" customWidth="1"/>
    <col min="34" max="34" width="22.875" customWidth="1"/>
    <col min="36" max="36" width="34.5" customWidth="1"/>
    <col min="37" max="37" width="44.5" customWidth="1"/>
  </cols>
  <sheetData>
    <row r="1" spans="2:28" ht="17.350000000000001" customHeight="1" x14ac:dyDescent="0.25"/>
    <row r="2" spans="2:28" ht="30.6" x14ac:dyDescent="0.5">
      <c r="B2" s="26" t="s">
        <v>1</v>
      </c>
    </row>
    <row r="3" spans="2:28" ht="14.95" thickBot="1" x14ac:dyDescent="0.3"/>
    <row r="4" spans="2:28" s="20" customFormat="1" ht="21.75" thickBot="1" x14ac:dyDescent="0.4">
      <c r="B4" s="28" t="s">
        <v>1971</v>
      </c>
      <c r="C4" s="111" t="s">
        <v>3</v>
      </c>
      <c r="D4" s="109"/>
      <c r="E4" s="110"/>
      <c r="F4" s="111" t="s">
        <v>18</v>
      </c>
      <c r="G4" s="109"/>
      <c r="H4" s="109"/>
      <c r="I4" s="109"/>
      <c r="J4" s="109"/>
      <c r="K4" s="112"/>
      <c r="L4" s="108" t="s">
        <v>2033</v>
      </c>
      <c r="M4" s="109"/>
      <c r="N4" s="110"/>
      <c r="O4" s="28" t="s">
        <v>2</v>
      </c>
      <c r="P4" s="29"/>
      <c r="Q4" s="30"/>
      <c r="R4" s="28" t="s">
        <v>4</v>
      </c>
      <c r="S4" s="29"/>
      <c r="T4" s="29"/>
      <c r="U4" s="30"/>
      <c r="V4" s="31" t="s">
        <v>5</v>
      </c>
      <c r="W4" s="29"/>
      <c r="X4" s="34"/>
      <c r="Y4" s="30"/>
      <c r="Z4" s="34"/>
      <c r="AA4" s="69" t="s">
        <v>1970</v>
      </c>
    </row>
    <row r="5" spans="2:28" s="85" customFormat="1" ht="65.900000000000006" thickBot="1" x14ac:dyDescent="0.3">
      <c r="B5" s="70" t="s">
        <v>1972</v>
      </c>
      <c r="C5" s="71" t="s">
        <v>2233</v>
      </c>
      <c r="D5" s="73" t="s">
        <v>2055</v>
      </c>
      <c r="E5" s="72" t="s">
        <v>1975</v>
      </c>
      <c r="F5" s="76" t="s">
        <v>6</v>
      </c>
      <c r="G5" s="98" t="s">
        <v>2197</v>
      </c>
      <c r="H5" s="98" t="s">
        <v>2198</v>
      </c>
      <c r="I5" s="97" t="s">
        <v>2203</v>
      </c>
      <c r="J5" s="97" t="s">
        <v>2234</v>
      </c>
      <c r="K5" s="97" t="s">
        <v>2199</v>
      </c>
      <c r="L5" s="74" t="s">
        <v>2031</v>
      </c>
      <c r="M5" s="75" t="s">
        <v>2032</v>
      </c>
      <c r="N5" s="77" t="s">
        <v>2030</v>
      </c>
      <c r="O5" s="78" t="s">
        <v>7</v>
      </c>
      <c r="P5" s="79" t="s">
        <v>2235</v>
      </c>
      <c r="Q5" s="80" t="s">
        <v>2028</v>
      </c>
      <c r="R5" s="78" t="s">
        <v>4</v>
      </c>
      <c r="S5" s="79" t="s">
        <v>8</v>
      </c>
      <c r="T5" s="79" t="s">
        <v>9</v>
      </c>
      <c r="U5" s="80" t="s">
        <v>10</v>
      </c>
      <c r="V5" s="73" t="s">
        <v>2219</v>
      </c>
      <c r="W5" s="81" t="s">
        <v>2036</v>
      </c>
      <c r="X5" s="82" t="s">
        <v>2000</v>
      </c>
      <c r="Y5" s="82" t="s">
        <v>1988</v>
      </c>
      <c r="Z5" s="82" t="s">
        <v>2035</v>
      </c>
      <c r="AA5" s="83" t="s">
        <v>1974</v>
      </c>
      <c r="AB5" s="84" t="s">
        <v>1998</v>
      </c>
    </row>
    <row r="6" spans="2:28" x14ac:dyDescent="0.25">
      <c r="B6" s="44" t="s">
        <v>18</v>
      </c>
      <c r="C6" s="100" t="s">
        <v>2196</v>
      </c>
      <c r="D6" s="18"/>
      <c r="E6" s="14"/>
      <c r="F6" s="2" t="s">
        <v>2258</v>
      </c>
      <c r="G6" s="2" t="s">
        <v>2200</v>
      </c>
      <c r="H6" s="2"/>
      <c r="I6" s="2" t="s">
        <v>2207</v>
      </c>
      <c r="J6" s="2"/>
      <c r="K6" s="2"/>
      <c r="L6" s="2"/>
      <c r="M6" s="19"/>
      <c r="N6" s="14"/>
      <c r="O6" s="13"/>
      <c r="P6" s="2"/>
      <c r="Q6" s="14"/>
      <c r="R6" s="40"/>
      <c r="S6" s="41" t="s">
        <v>16</v>
      </c>
      <c r="T6" s="41"/>
      <c r="U6" s="42">
        <v>1</v>
      </c>
      <c r="V6" s="18"/>
      <c r="W6" s="36"/>
      <c r="X6" s="19"/>
      <c r="Y6" s="19"/>
      <c r="Z6" s="19"/>
      <c r="AA6" s="33" t="s">
        <v>1978</v>
      </c>
      <c r="AB6" s="19" t="str">
        <f>_xlfn.IFNA(VLOOKUP(Inventaire_tableau[[#This Row],[Recommandation]],tableau_equiv_filière_KPI,2,FALSE),"")</f>
        <v>Déchets (tonnes)</v>
      </c>
    </row>
    <row r="7" spans="2:28" x14ac:dyDescent="0.25">
      <c r="B7" s="44" t="s">
        <v>1973</v>
      </c>
      <c r="C7" s="33"/>
      <c r="D7" s="18"/>
      <c r="E7" s="14"/>
      <c r="F7" s="2"/>
      <c r="G7" s="2"/>
      <c r="H7" s="2"/>
      <c r="I7" s="2"/>
      <c r="J7" s="2"/>
      <c r="K7" s="2"/>
      <c r="L7" s="2" t="s">
        <v>2013</v>
      </c>
      <c r="M7" s="19"/>
      <c r="N7" s="14"/>
      <c r="O7" s="13"/>
      <c r="P7" s="2"/>
      <c r="Q7" s="14"/>
      <c r="R7" s="40"/>
      <c r="S7" s="41" t="s">
        <v>16</v>
      </c>
      <c r="T7" s="41"/>
      <c r="U7" s="42">
        <v>0.2</v>
      </c>
      <c r="V7" s="18"/>
      <c r="W7" s="36"/>
      <c r="X7" s="19"/>
      <c r="Y7" s="19"/>
      <c r="Z7" s="19"/>
      <c r="AA7" s="33" t="s">
        <v>1980</v>
      </c>
      <c r="AB7" s="19" t="str">
        <f>_xlfn.IFNA(VLOOKUP(Inventaire_tableau[[#This Row],[Recommandation]],tableau_equiv_filière_KPI,2,FALSE),"")</f>
        <v/>
      </c>
    </row>
    <row r="8" spans="2:28" x14ac:dyDescent="0.25">
      <c r="B8" s="43" t="s">
        <v>5</v>
      </c>
      <c r="C8" s="32" t="s">
        <v>2027</v>
      </c>
      <c r="D8" s="8"/>
      <c r="E8" s="17"/>
      <c r="F8" s="16"/>
      <c r="G8" s="16"/>
      <c r="H8" s="16"/>
      <c r="I8" s="16"/>
      <c r="J8" s="16"/>
      <c r="K8" s="16"/>
      <c r="L8" s="16"/>
      <c r="M8" s="7"/>
      <c r="N8" s="17"/>
      <c r="O8" s="15"/>
      <c r="P8" s="16"/>
      <c r="Q8" s="17"/>
      <c r="R8" s="37">
        <v>50</v>
      </c>
      <c r="S8" s="38" t="s">
        <v>11</v>
      </c>
      <c r="T8" s="38">
        <f>50*0.08*0.04</f>
        <v>0.16</v>
      </c>
      <c r="U8" s="39">
        <v>0.02</v>
      </c>
      <c r="V8" s="8"/>
      <c r="W8" s="35"/>
      <c r="X8" s="7"/>
      <c r="Y8" s="7" t="s">
        <v>1990</v>
      </c>
      <c r="Z8" s="7"/>
      <c r="AA8" s="32" t="s">
        <v>1981</v>
      </c>
      <c r="AB8" s="7" t="str">
        <f>_xlfn.IFNA(VLOOKUP(Inventaire_tableau[[#This Row],[Recommandation]],tableau_equiv_filière_KPI,2,FALSE),"")</f>
        <v>Réemploi (tonnes)</v>
      </c>
    </row>
    <row r="9" spans="2:28" x14ac:dyDescent="0.25">
      <c r="B9" s="44" t="s">
        <v>5</v>
      </c>
      <c r="C9" s="33" t="s">
        <v>1993</v>
      </c>
      <c r="D9" s="18"/>
      <c r="E9" s="14"/>
      <c r="F9" s="2"/>
      <c r="G9" s="2"/>
      <c r="H9" s="2"/>
      <c r="I9" s="2"/>
      <c r="J9" s="2"/>
      <c r="K9" s="2"/>
      <c r="L9" s="2"/>
      <c r="M9" s="19"/>
      <c r="N9" s="14"/>
      <c r="O9" s="13"/>
      <c r="P9" s="2"/>
      <c r="Q9" s="14"/>
      <c r="R9" s="40"/>
      <c r="S9" s="41" t="s">
        <v>13</v>
      </c>
      <c r="T9" s="41"/>
      <c r="U9" s="42">
        <v>0.2</v>
      </c>
      <c r="V9" s="18" t="s">
        <v>35</v>
      </c>
      <c r="W9" s="36"/>
      <c r="X9" s="19"/>
      <c r="Y9" s="19" t="s">
        <v>1990</v>
      </c>
      <c r="Z9" s="19"/>
      <c r="AA9" s="33" t="s">
        <v>1982</v>
      </c>
      <c r="AB9" s="19" t="str">
        <f>_xlfn.IFNA(VLOOKUP(Inventaire_tableau[[#This Row],[Recommandation]],tableau_equiv_filière_KPI,2,FALSE),"")</f>
        <v>Réemploi (tonnes)</v>
      </c>
    </row>
    <row r="10" spans="2:28" x14ac:dyDescent="0.25">
      <c r="B10" s="44" t="s">
        <v>1973</v>
      </c>
      <c r="C10" s="33" t="s">
        <v>1994</v>
      </c>
      <c r="D10" s="18" t="s">
        <v>14</v>
      </c>
      <c r="E10" s="14"/>
      <c r="F10" s="2"/>
      <c r="G10" s="2"/>
      <c r="H10" s="2"/>
      <c r="I10" s="2"/>
      <c r="J10" s="2"/>
      <c r="K10" s="2"/>
      <c r="L10" s="2" t="s">
        <v>2019</v>
      </c>
      <c r="M10" s="19"/>
      <c r="N10" s="14"/>
      <c r="O10" s="13"/>
      <c r="P10" s="2"/>
      <c r="Q10" s="14"/>
      <c r="R10" s="40"/>
      <c r="S10" s="41" t="s">
        <v>15</v>
      </c>
      <c r="T10" s="41"/>
      <c r="U10" s="42">
        <v>0.3</v>
      </c>
      <c r="V10" s="18"/>
      <c r="W10" s="36"/>
      <c r="X10" s="19"/>
      <c r="Y10" s="19"/>
      <c r="Z10" s="19"/>
      <c r="AA10" s="33" t="s">
        <v>2034</v>
      </c>
      <c r="AB10" s="19" t="str">
        <f>_xlfn.IFNA(VLOOKUP(Inventaire_tableau[[#This Row],[Recommandation]],tableau_equiv_filière_KPI,2,FALSE),"")</f>
        <v>Recyclage (tonnes)</v>
      </c>
    </row>
    <row r="11" spans="2:28" x14ac:dyDescent="0.25">
      <c r="B11" s="44" t="s">
        <v>1973</v>
      </c>
      <c r="C11" s="33" t="s">
        <v>1995</v>
      </c>
      <c r="D11" s="18" t="s">
        <v>14</v>
      </c>
      <c r="E11" s="14"/>
      <c r="F11" s="2"/>
      <c r="G11" s="2"/>
      <c r="H11" s="2"/>
      <c r="I11" s="2"/>
      <c r="J11" s="2"/>
      <c r="K11" s="2"/>
      <c r="L11" s="2" t="s">
        <v>2022</v>
      </c>
      <c r="M11" s="19"/>
      <c r="N11" s="14"/>
      <c r="O11" s="13"/>
      <c r="P11" s="2"/>
      <c r="Q11" s="14"/>
      <c r="R11" s="40"/>
      <c r="S11" s="41" t="s">
        <v>16</v>
      </c>
      <c r="T11" s="41"/>
      <c r="U11" s="42">
        <v>1</v>
      </c>
      <c r="V11" s="18"/>
      <c r="W11" s="36"/>
      <c r="X11" s="19"/>
      <c r="Y11" s="19"/>
      <c r="Z11" s="19"/>
      <c r="AA11" s="33" t="s">
        <v>1979</v>
      </c>
      <c r="AB11" s="19" t="str">
        <f>_xlfn.IFNA(VLOOKUP(Inventaire_tableau[[#This Row],[Recommandation]],tableau_equiv_filière_KPI,2,FALSE),"")</f>
        <v>Recyclage (tonnes)</v>
      </c>
    </row>
    <row r="12" spans="2:28" x14ac:dyDescent="0.25">
      <c r="B12" s="44" t="s">
        <v>1973</v>
      </c>
      <c r="C12" s="33"/>
      <c r="D12" s="18" t="s">
        <v>17</v>
      </c>
      <c r="E12" s="14"/>
      <c r="F12" s="2"/>
      <c r="G12" s="2"/>
      <c r="H12" s="2"/>
      <c r="I12" s="2"/>
      <c r="J12" s="2"/>
      <c r="K12" s="2"/>
      <c r="L12" s="2" t="s">
        <v>2014</v>
      </c>
      <c r="M12" s="19"/>
      <c r="N12" s="14"/>
      <c r="O12" s="13"/>
      <c r="P12" s="2"/>
      <c r="Q12" s="14"/>
      <c r="R12" s="40"/>
      <c r="S12" s="41" t="s">
        <v>2029</v>
      </c>
      <c r="T12" s="41"/>
      <c r="U12" s="42">
        <v>0.6</v>
      </c>
      <c r="V12" s="18"/>
      <c r="W12" s="36"/>
      <c r="X12" s="19"/>
      <c r="Y12" s="19"/>
      <c r="Z12" s="19"/>
      <c r="AA12" s="33" t="s">
        <v>1992</v>
      </c>
      <c r="AB12" s="19" t="str">
        <f>_xlfn.IFNA(VLOOKUP(Inventaire_tableau[[#This Row],[Recommandation]],tableau_equiv_filière_KPI,2,FALSE),"")</f>
        <v/>
      </c>
    </row>
    <row r="13" spans="2:28" x14ac:dyDescent="0.25">
      <c r="B13" s="44" t="s">
        <v>1973</v>
      </c>
      <c r="C13" s="33"/>
      <c r="D13" s="18"/>
      <c r="E13" s="14"/>
      <c r="F13" s="2"/>
      <c r="G13" s="2"/>
      <c r="H13" s="2"/>
      <c r="I13" s="2"/>
      <c r="J13" s="2"/>
      <c r="K13" s="2"/>
      <c r="L13" s="2"/>
      <c r="M13" s="19"/>
      <c r="N13" s="14"/>
      <c r="O13" s="13"/>
      <c r="P13" s="2"/>
      <c r="Q13" s="14"/>
      <c r="R13" s="40"/>
      <c r="S13" s="41" t="s">
        <v>11</v>
      </c>
      <c r="T13" s="41"/>
      <c r="U13" s="42">
        <v>1</v>
      </c>
      <c r="V13" s="18"/>
      <c r="W13" s="36"/>
      <c r="X13" s="19"/>
      <c r="Y13" s="19"/>
      <c r="Z13" s="19"/>
      <c r="AA13" s="33" t="s">
        <v>1980</v>
      </c>
      <c r="AB13" s="19" t="str">
        <f>_xlfn.IFNA(VLOOKUP(Inventaire_tableau[[#This Row],[Recommandation]],tableau_equiv_filière_KPI,2,FALSE),"")</f>
        <v/>
      </c>
    </row>
    <row r="14" spans="2:28" x14ac:dyDescent="0.25">
      <c r="B14" s="44" t="s">
        <v>1973</v>
      </c>
      <c r="C14" s="33"/>
      <c r="D14" s="18"/>
      <c r="E14" s="14"/>
      <c r="F14" s="2"/>
      <c r="G14" s="2"/>
      <c r="H14" s="2"/>
      <c r="I14" s="2"/>
      <c r="J14" s="2"/>
      <c r="K14" s="2"/>
      <c r="L14" s="2" t="s">
        <v>2020</v>
      </c>
      <c r="M14" s="19" t="s">
        <v>2026</v>
      </c>
      <c r="N14" s="14"/>
      <c r="O14" s="13"/>
      <c r="P14" s="2"/>
      <c r="Q14" s="14"/>
      <c r="R14" s="40"/>
      <c r="S14" s="41"/>
      <c r="T14" s="41"/>
      <c r="U14" s="42"/>
      <c r="V14" s="18"/>
      <c r="W14" s="36"/>
      <c r="X14" s="19"/>
      <c r="Y14" s="19"/>
      <c r="Z14" s="19"/>
      <c r="AA14" s="33"/>
      <c r="AB14" s="19" t="str">
        <f>_xlfn.IFNA(VLOOKUP(Inventaire_tableau[[#This Row],[Recommandation]],tableau_equiv_filière_KPI,2,FALSE),"")</f>
        <v/>
      </c>
    </row>
    <row r="15" spans="2:28" x14ac:dyDescent="0.25">
      <c r="B15" s="19" t="s">
        <v>18</v>
      </c>
      <c r="C15" s="33"/>
      <c r="D15" s="18"/>
      <c r="E15" s="14"/>
      <c r="F15" s="2" t="s">
        <v>2259</v>
      </c>
      <c r="G15" s="2" t="s">
        <v>2201</v>
      </c>
      <c r="H15" s="2" t="s">
        <v>2204</v>
      </c>
      <c r="I15" s="2" t="s">
        <v>2207</v>
      </c>
      <c r="J15" s="2" t="s">
        <v>2213</v>
      </c>
      <c r="K15" s="2"/>
      <c r="L15" s="2"/>
      <c r="M15" s="19"/>
      <c r="N15" s="2"/>
      <c r="O15" s="13"/>
      <c r="P15" s="2"/>
      <c r="Q15" s="2"/>
      <c r="R15" s="40"/>
      <c r="S15" s="41"/>
      <c r="T15" s="41"/>
      <c r="U15" s="41"/>
      <c r="V15" s="18"/>
      <c r="W15" s="36"/>
      <c r="X15" s="19"/>
      <c r="Y15" s="19"/>
      <c r="Z15" s="19"/>
      <c r="AA15" s="33"/>
      <c r="AB15" s="19" t="str">
        <f>_xlfn.IFNA(VLOOKUP(Inventaire_tableau[[#This Row],[Recommandation]],tableau_equiv_filière_KPI,2,FALSE),"")</f>
        <v/>
      </c>
    </row>
    <row r="16" spans="2:28" x14ac:dyDescent="0.25">
      <c r="B16" s="19"/>
      <c r="C16" s="33"/>
      <c r="D16" s="18"/>
      <c r="E16" s="14"/>
      <c r="F16" s="2"/>
      <c r="G16" s="2"/>
      <c r="H16" s="2"/>
      <c r="I16" s="2"/>
      <c r="J16" s="2"/>
      <c r="K16" s="2"/>
      <c r="L16" s="2"/>
      <c r="M16" s="19"/>
      <c r="N16" s="2"/>
      <c r="O16" s="13"/>
      <c r="P16" s="2"/>
      <c r="Q16" s="2"/>
      <c r="R16" s="40"/>
      <c r="S16" s="41"/>
      <c r="T16" s="41"/>
      <c r="U16" s="41"/>
      <c r="V16" s="18"/>
      <c r="W16" s="36"/>
      <c r="X16" s="19"/>
      <c r="Y16" s="19"/>
      <c r="Z16" s="19"/>
      <c r="AA16" s="33"/>
      <c r="AB16" s="19" t="str">
        <f>_xlfn.IFNA(VLOOKUP(Inventaire_tableau[[#This Row],[Recommandation]],tableau_equiv_filière_KPI,2,FALSE),"")</f>
        <v/>
      </c>
    </row>
    <row r="17" spans="2:28" x14ac:dyDescent="0.25">
      <c r="B17" s="19"/>
      <c r="C17" s="33"/>
      <c r="D17" s="18"/>
      <c r="E17" s="14"/>
      <c r="F17" s="2"/>
      <c r="G17" s="2"/>
      <c r="H17" s="2"/>
      <c r="I17" s="2"/>
      <c r="J17" s="2"/>
      <c r="K17" s="2"/>
      <c r="L17" s="2"/>
      <c r="M17" s="19"/>
      <c r="N17" s="2"/>
      <c r="O17" s="13"/>
      <c r="P17" s="2"/>
      <c r="Q17" s="2"/>
      <c r="R17" s="40"/>
      <c r="S17" s="41"/>
      <c r="T17" s="41"/>
      <c r="U17" s="41"/>
      <c r="V17" s="18"/>
      <c r="W17" s="36"/>
      <c r="X17" s="19"/>
      <c r="Y17" s="19"/>
      <c r="Z17" s="19"/>
      <c r="AA17" s="33"/>
      <c r="AB17" s="19" t="str">
        <f>_xlfn.IFNA(VLOOKUP(Inventaire_tableau[[#This Row],[Recommandation]],tableau_equiv_filière_KPI,2,FALSE),"")</f>
        <v/>
      </c>
    </row>
    <row r="18" spans="2:28" x14ac:dyDescent="0.25">
      <c r="B18" s="19"/>
      <c r="C18" s="33"/>
      <c r="D18" s="18"/>
      <c r="E18" s="14"/>
      <c r="F18" s="2"/>
      <c r="G18" s="2"/>
      <c r="H18" s="2"/>
      <c r="I18" s="2"/>
      <c r="J18" s="2"/>
      <c r="K18" s="2"/>
      <c r="L18" s="2"/>
      <c r="M18" s="19"/>
      <c r="N18" s="2"/>
      <c r="O18" s="13"/>
      <c r="P18" s="2"/>
      <c r="Q18" s="2"/>
      <c r="R18" s="40"/>
      <c r="S18" s="41"/>
      <c r="T18" s="41"/>
      <c r="U18" s="41"/>
      <c r="V18" s="18"/>
      <c r="W18" s="36"/>
      <c r="X18" s="19"/>
      <c r="Y18" s="19"/>
      <c r="Z18" s="19"/>
      <c r="AA18" s="33"/>
      <c r="AB18" s="19" t="str">
        <f>_xlfn.IFNA(VLOOKUP(Inventaire_tableau[[#This Row],[Recommandation]],tableau_equiv_filière_KPI,2,FALSE),"")</f>
        <v/>
      </c>
    </row>
    <row r="19" spans="2:28" x14ac:dyDescent="0.25">
      <c r="B19" s="19"/>
      <c r="C19" s="33"/>
      <c r="D19" s="18"/>
      <c r="E19" s="14"/>
      <c r="F19" s="2"/>
      <c r="G19" s="2"/>
      <c r="H19" s="2"/>
      <c r="I19" s="2"/>
      <c r="J19" s="2"/>
      <c r="K19" s="2"/>
      <c r="L19" s="2"/>
      <c r="M19" s="19"/>
      <c r="N19" s="2"/>
      <c r="O19" s="13"/>
      <c r="P19" s="2"/>
      <c r="Q19" s="2"/>
      <c r="R19" s="40"/>
      <c r="S19" s="41"/>
      <c r="T19" s="41"/>
      <c r="U19" s="41"/>
      <c r="V19" s="18"/>
      <c r="W19" s="36"/>
      <c r="X19" s="19"/>
      <c r="Y19" s="19"/>
      <c r="Z19" s="19"/>
      <c r="AA19" s="33"/>
      <c r="AB19" s="19" t="str">
        <f>_xlfn.IFNA(VLOOKUP(Inventaire_tableau[[#This Row],[Recommandation]],tableau_equiv_filière_KPI,2,FALSE),"")</f>
        <v/>
      </c>
    </row>
    <row r="20" spans="2:28" x14ac:dyDescent="0.25">
      <c r="B20" s="19"/>
      <c r="C20" s="33"/>
      <c r="D20" s="18"/>
      <c r="E20" s="14"/>
      <c r="F20" s="2"/>
      <c r="G20" s="2"/>
      <c r="H20" s="2"/>
      <c r="I20" s="2"/>
      <c r="J20" s="2"/>
      <c r="K20" s="2"/>
      <c r="L20" s="2"/>
      <c r="M20" s="19"/>
      <c r="N20" s="2"/>
      <c r="O20" s="13"/>
      <c r="P20" s="2"/>
      <c r="Q20" s="2"/>
      <c r="R20" s="40"/>
      <c r="S20" s="41"/>
      <c r="T20" s="41"/>
      <c r="U20" s="41"/>
      <c r="V20" s="18"/>
      <c r="W20" s="36"/>
      <c r="X20" s="19"/>
      <c r="Y20" s="19"/>
      <c r="Z20" s="19"/>
      <c r="AA20" s="33"/>
      <c r="AB20" s="19" t="str">
        <f>_xlfn.IFNA(VLOOKUP(Inventaire_tableau[[#This Row],[Recommandation]],tableau_equiv_filière_KPI,2,FALSE),"")</f>
        <v/>
      </c>
    </row>
    <row r="21" spans="2:28" x14ac:dyDescent="0.25">
      <c r="B21" s="19"/>
      <c r="C21" s="33"/>
      <c r="D21" s="18"/>
      <c r="E21" s="14"/>
      <c r="F21" s="2"/>
      <c r="G21" s="2"/>
      <c r="H21" s="2"/>
      <c r="I21" s="2"/>
      <c r="J21" s="2"/>
      <c r="K21" s="2"/>
      <c r="L21" s="2"/>
      <c r="M21" s="19"/>
      <c r="N21" s="2"/>
      <c r="O21" s="13"/>
      <c r="P21" s="2"/>
      <c r="Q21" s="2"/>
      <c r="R21" s="40"/>
      <c r="S21" s="41"/>
      <c r="T21" s="41"/>
      <c r="U21" s="41"/>
      <c r="V21" s="18"/>
      <c r="W21" s="36"/>
      <c r="X21" s="19"/>
      <c r="Y21" s="19"/>
      <c r="Z21" s="19"/>
      <c r="AA21" s="33"/>
      <c r="AB21" s="19" t="str">
        <f>_xlfn.IFNA(VLOOKUP(Inventaire_tableau[[#This Row],[Recommandation]],tableau_equiv_filière_KPI,2,FALSE),"")</f>
        <v/>
      </c>
    </row>
    <row r="22" spans="2:28" x14ac:dyDescent="0.25">
      <c r="B22" s="19"/>
      <c r="C22" s="33"/>
      <c r="D22" s="18"/>
      <c r="E22" s="14"/>
      <c r="F22" s="2"/>
      <c r="G22" s="2"/>
      <c r="H22" s="2"/>
      <c r="I22" s="2"/>
      <c r="J22" s="2"/>
      <c r="K22" s="2"/>
      <c r="L22" s="2"/>
      <c r="M22" s="19"/>
      <c r="N22" s="2"/>
      <c r="O22" s="13"/>
      <c r="P22" s="2"/>
      <c r="Q22" s="2"/>
      <c r="R22" s="40"/>
      <c r="S22" s="41"/>
      <c r="T22" s="41"/>
      <c r="U22" s="41"/>
      <c r="V22" s="18"/>
      <c r="W22" s="36"/>
      <c r="X22" s="19"/>
      <c r="Y22" s="19"/>
      <c r="Z22" s="19"/>
      <c r="AA22" s="33"/>
      <c r="AB22" s="19" t="str">
        <f>_xlfn.IFNA(VLOOKUP(Inventaire_tableau[[#This Row],[Recommandation]],tableau_equiv_filière_KPI,2,FALSE),"")</f>
        <v/>
      </c>
    </row>
    <row r="23" spans="2:28" x14ac:dyDescent="0.25">
      <c r="B23" s="19"/>
      <c r="C23" s="33"/>
      <c r="D23" s="18"/>
      <c r="E23" s="14"/>
      <c r="F23" s="2"/>
      <c r="G23" s="2"/>
      <c r="H23" s="2"/>
      <c r="I23" s="2"/>
      <c r="J23" s="2"/>
      <c r="K23" s="2"/>
      <c r="L23" s="2"/>
      <c r="M23" s="19"/>
      <c r="N23" s="2"/>
      <c r="O23" s="13"/>
      <c r="P23" s="2"/>
      <c r="Q23" s="2"/>
      <c r="R23" s="40"/>
      <c r="S23" s="41"/>
      <c r="T23" s="41"/>
      <c r="U23" s="41"/>
      <c r="V23" s="18"/>
      <c r="W23" s="36"/>
      <c r="X23" s="19"/>
      <c r="Y23" s="19"/>
      <c r="Z23" s="19"/>
      <c r="AA23" s="33"/>
      <c r="AB23" s="19" t="str">
        <f>_xlfn.IFNA(VLOOKUP(Inventaire_tableau[[#This Row],[Recommandation]],tableau_equiv_filière_KPI,2,FALSE),"")</f>
        <v/>
      </c>
    </row>
    <row r="24" spans="2:28" x14ac:dyDescent="0.25">
      <c r="B24" s="19"/>
      <c r="C24" s="33"/>
      <c r="D24" s="18"/>
      <c r="E24" s="14"/>
      <c r="F24" s="2"/>
      <c r="G24" s="2"/>
      <c r="H24" s="2"/>
      <c r="I24" s="2"/>
      <c r="J24" s="2"/>
      <c r="K24" s="2"/>
      <c r="L24" s="2"/>
      <c r="M24" s="19"/>
      <c r="N24" s="2"/>
      <c r="O24" s="13"/>
      <c r="P24" s="2"/>
      <c r="Q24" s="2"/>
      <c r="R24" s="40"/>
      <c r="S24" s="41"/>
      <c r="T24" s="41"/>
      <c r="U24" s="41"/>
      <c r="V24" s="18"/>
      <c r="W24" s="36"/>
      <c r="X24" s="19"/>
      <c r="Y24" s="19"/>
      <c r="Z24" s="19"/>
      <c r="AA24" s="33"/>
      <c r="AB24" s="19" t="str">
        <f>_xlfn.IFNA(VLOOKUP(Inventaire_tableau[[#This Row],[Recommandation]],tableau_equiv_filière_KPI,2,FALSE),"")</f>
        <v/>
      </c>
    </row>
    <row r="25" spans="2:28" x14ac:dyDescent="0.25">
      <c r="B25" s="19"/>
      <c r="C25" s="33"/>
      <c r="D25" s="18"/>
      <c r="E25" s="14"/>
      <c r="F25" s="2"/>
      <c r="G25" s="2"/>
      <c r="H25" s="2"/>
      <c r="I25" s="2"/>
      <c r="J25" s="2"/>
      <c r="K25" s="2"/>
      <c r="L25" s="2"/>
      <c r="M25" s="19"/>
      <c r="N25" s="2"/>
      <c r="O25" s="13"/>
      <c r="P25" s="2"/>
      <c r="Q25" s="2"/>
      <c r="R25" s="40"/>
      <c r="S25" s="41"/>
      <c r="T25" s="41"/>
      <c r="U25" s="41"/>
      <c r="V25" s="18"/>
      <c r="W25" s="36"/>
      <c r="X25" s="19"/>
      <c r="Y25" s="19"/>
      <c r="Z25" s="19"/>
      <c r="AA25" s="33"/>
      <c r="AB25" s="19" t="str">
        <f>_xlfn.IFNA(VLOOKUP(Inventaire_tableau[[#This Row],[Recommandation]],tableau_equiv_filière_KPI,2,FALSE),"")</f>
        <v/>
      </c>
    </row>
    <row r="26" spans="2:28" x14ac:dyDescent="0.25">
      <c r="B26" s="19"/>
      <c r="C26" s="33"/>
      <c r="D26" s="18"/>
      <c r="E26" s="14"/>
      <c r="F26" s="2"/>
      <c r="G26" s="2"/>
      <c r="H26" s="2"/>
      <c r="I26" s="2"/>
      <c r="J26" s="2"/>
      <c r="K26" s="2"/>
      <c r="L26" s="2"/>
      <c r="M26" s="19"/>
      <c r="N26" s="2"/>
      <c r="O26" s="13"/>
      <c r="P26" s="2"/>
      <c r="Q26" s="2"/>
      <c r="R26" s="40"/>
      <c r="S26" s="41"/>
      <c r="T26" s="41"/>
      <c r="U26" s="41"/>
      <c r="V26" s="18"/>
      <c r="W26" s="36"/>
      <c r="X26" s="19"/>
      <c r="Y26" s="19"/>
      <c r="Z26" s="19"/>
      <c r="AA26" s="33"/>
      <c r="AB26" s="19" t="str">
        <f>_xlfn.IFNA(VLOOKUP(Inventaire_tableau[[#This Row],[Recommandation]],tableau_equiv_filière_KPI,2,FALSE),"")</f>
        <v/>
      </c>
    </row>
    <row r="27" spans="2:28" x14ac:dyDescent="0.25">
      <c r="B27" s="19"/>
      <c r="C27" s="33"/>
      <c r="D27" s="18"/>
      <c r="E27" s="14"/>
      <c r="F27" s="2"/>
      <c r="G27" s="2"/>
      <c r="H27" s="2"/>
      <c r="I27" s="2"/>
      <c r="J27" s="2"/>
      <c r="K27" s="2"/>
      <c r="L27" s="2"/>
      <c r="M27" s="19"/>
      <c r="N27" s="2"/>
      <c r="O27" s="13"/>
      <c r="P27" s="2"/>
      <c r="Q27" s="2"/>
      <c r="R27" s="40"/>
      <c r="S27" s="41"/>
      <c r="T27" s="41"/>
      <c r="U27" s="41"/>
      <c r="V27" s="18"/>
      <c r="W27" s="36"/>
      <c r="X27" s="19"/>
      <c r="Y27" s="19"/>
      <c r="Z27" s="19"/>
      <c r="AA27" s="33"/>
      <c r="AB27" s="19" t="str">
        <f>_xlfn.IFNA(VLOOKUP(Inventaire_tableau[[#This Row],[Recommandation]],tableau_equiv_filière_KPI,2,FALSE),"")</f>
        <v/>
      </c>
    </row>
    <row r="28" spans="2:28" x14ac:dyDescent="0.25">
      <c r="B28" s="19"/>
      <c r="C28" s="33"/>
      <c r="D28" s="18"/>
      <c r="E28" s="14"/>
      <c r="F28" s="2"/>
      <c r="G28" s="2"/>
      <c r="H28" s="2"/>
      <c r="I28" s="2"/>
      <c r="J28" s="2"/>
      <c r="K28" s="2"/>
      <c r="L28" s="2"/>
      <c r="M28" s="19"/>
      <c r="N28" s="2"/>
      <c r="O28" s="13"/>
      <c r="P28" s="2"/>
      <c r="Q28" s="2"/>
      <c r="R28" s="40"/>
      <c r="S28" s="41"/>
      <c r="T28" s="41"/>
      <c r="U28" s="41"/>
      <c r="V28" s="18"/>
      <c r="W28" s="36"/>
      <c r="X28" s="19"/>
      <c r="Y28" s="19"/>
      <c r="Z28" s="19"/>
      <c r="AA28" s="33"/>
      <c r="AB28" s="19" t="str">
        <f>_xlfn.IFNA(VLOOKUP(Inventaire_tableau[[#This Row],[Recommandation]],tableau_equiv_filière_KPI,2,FALSE),"")</f>
        <v/>
      </c>
    </row>
    <row r="29" spans="2:28" x14ac:dyDescent="0.25">
      <c r="B29" s="19"/>
      <c r="C29" s="33"/>
      <c r="D29" s="18"/>
      <c r="E29" s="14"/>
      <c r="F29" s="2"/>
      <c r="G29" s="2"/>
      <c r="H29" s="2"/>
      <c r="I29" s="2"/>
      <c r="J29" s="2"/>
      <c r="K29" s="2"/>
      <c r="L29" s="2"/>
      <c r="M29" s="19"/>
      <c r="N29" s="2"/>
      <c r="O29" s="13"/>
      <c r="P29" s="2"/>
      <c r="Q29" s="2"/>
      <c r="R29" s="40"/>
      <c r="S29" s="41"/>
      <c r="T29" s="41"/>
      <c r="U29" s="41"/>
      <c r="V29" s="18"/>
      <c r="W29" s="36"/>
      <c r="X29" s="19"/>
      <c r="Y29" s="19"/>
      <c r="Z29" s="19"/>
      <c r="AA29" s="33"/>
      <c r="AB29" s="19" t="str">
        <f>_xlfn.IFNA(VLOOKUP(Inventaire_tableau[[#This Row],[Recommandation]],tableau_equiv_filière_KPI,2,FALSE),"")</f>
        <v/>
      </c>
    </row>
    <row r="30" spans="2:28" x14ac:dyDescent="0.25">
      <c r="B30" s="19"/>
      <c r="C30" s="33"/>
      <c r="D30" s="18"/>
      <c r="E30" s="14"/>
      <c r="F30" s="2"/>
      <c r="G30" s="2"/>
      <c r="H30" s="2"/>
      <c r="I30" s="2"/>
      <c r="J30" s="2"/>
      <c r="K30" s="2"/>
      <c r="L30" s="2"/>
      <c r="M30" s="19"/>
      <c r="N30" s="2"/>
      <c r="O30" s="13"/>
      <c r="P30" s="2"/>
      <c r="Q30" s="2"/>
      <c r="R30" s="40"/>
      <c r="S30" s="41"/>
      <c r="T30" s="41"/>
      <c r="U30" s="41"/>
      <c r="V30" s="18"/>
      <c r="W30" s="36"/>
      <c r="X30" s="19"/>
      <c r="Y30" s="19"/>
      <c r="Z30" s="19"/>
      <c r="AA30" s="33"/>
      <c r="AB30" s="19" t="str">
        <f>_xlfn.IFNA(VLOOKUP(Inventaire_tableau[[#This Row],[Recommandation]],tableau_equiv_filière_KPI,2,FALSE),"")</f>
        <v/>
      </c>
    </row>
    <row r="31" spans="2:28" x14ac:dyDescent="0.25">
      <c r="B31" s="19"/>
      <c r="C31" s="33"/>
      <c r="D31" s="18"/>
      <c r="E31" s="14"/>
      <c r="F31" s="2"/>
      <c r="G31" s="2"/>
      <c r="H31" s="2"/>
      <c r="I31" s="2"/>
      <c r="J31" s="2"/>
      <c r="K31" s="2"/>
      <c r="L31" s="2"/>
      <c r="M31" s="19"/>
      <c r="N31" s="2"/>
      <c r="O31" s="13"/>
      <c r="P31" s="2"/>
      <c r="Q31" s="2"/>
      <c r="R31" s="40"/>
      <c r="S31" s="41"/>
      <c r="T31" s="41"/>
      <c r="U31" s="41"/>
      <c r="V31" s="18"/>
      <c r="W31" s="36"/>
      <c r="X31" s="19"/>
      <c r="Y31" s="19"/>
      <c r="Z31" s="19"/>
      <c r="AA31" s="33"/>
      <c r="AB31" s="19" t="str">
        <f>_xlfn.IFNA(VLOOKUP(Inventaire_tableau[[#This Row],[Recommandation]],tableau_equiv_filière_KPI,2,FALSE),"")</f>
        <v/>
      </c>
    </row>
    <row r="32" spans="2:28" x14ac:dyDescent="0.25">
      <c r="B32" s="19"/>
      <c r="C32" s="33"/>
      <c r="D32" s="18"/>
      <c r="E32" s="14"/>
      <c r="F32" s="2"/>
      <c r="G32" s="2"/>
      <c r="H32" s="2"/>
      <c r="I32" s="2"/>
      <c r="J32" s="2"/>
      <c r="K32" s="2"/>
      <c r="L32" s="2"/>
      <c r="M32" s="19"/>
      <c r="N32" s="2"/>
      <c r="O32" s="13"/>
      <c r="P32" s="2"/>
      <c r="Q32" s="2"/>
      <c r="R32" s="40"/>
      <c r="S32" s="41"/>
      <c r="T32" s="41"/>
      <c r="U32" s="41"/>
      <c r="V32" s="18"/>
      <c r="W32" s="36"/>
      <c r="X32" s="19"/>
      <c r="Y32" s="19"/>
      <c r="Z32" s="19"/>
      <c r="AA32" s="33"/>
      <c r="AB32" s="19" t="str">
        <f>_xlfn.IFNA(VLOOKUP(Inventaire_tableau[[#This Row],[Recommandation]],tableau_equiv_filière_KPI,2,FALSE),"")</f>
        <v/>
      </c>
    </row>
    <row r="33" spans="2:28" x14ac:dyDescent="0.25">
      <c r="B33" s="19"/>
      <c r="C33" s="33"/>
      <c r="D33" s="18"/>
      <c r="E33" s="14"/>
      <c r="F33" s="2"/>
      <c r="G33" s="2"/>
      <c r="H33" s="2"/>
      <c r="I33" s="2"/>
      <c r="J33" s="2"/>
      <c r="K33" s="2"/>
      <c r="L33" s="2"/>
      <c r="M33" s="19"/>
      <c r="N33" s="2"/>
      <c r="O33" s="13"/>
      <c r="P33" s="2"/>
      <c r="Q33" s="2"/>
      <c r="R33" s="40"/>
      <c r="S33" s="41"/>
      <c r="T33" s="41"/>
      <c r="U33" s="41"/>
      <c r="V33" s="18"/>
      <c r="W33" s="36"/>
      <c r="X33" s="19"/>
      <c r="Y33" s="19"/>
      <c r="Z33" s="19"/>
      <c r="AA33" s="33"/>
      <c r="AB33" s="19" t="str">
        <f>_xlfn.IFNA(VLOOKUP(Inventaire_tableau[[#This Row],[Recommandation]],tableau_equiv_filière_KPI,2,FALSE),"")</f>
        <v/>
      </c>
    </row>
    <row r="34" spans="2:28" x14ac:dyDescent="0.25">
      <c r="B34" s="19"/>
      <c r="C34" s="33"/>
      <c r="D34" s="18"/>
      <c r="E34" s="14"/>
      <c r="F34" s="2"/>
      <c r="G34" s="2"/>
      <c r="H34" s="2"/>
      <c r="I34" s="2"/>
      <c r="J34" s="2"/>
      <c r="K34" s="2"/>
      <c r="L34" s="2"/>
      <c r="M34" s="19"/>
      <c r="N34" s="2"/>
      <c r="O34" s="13"/>
      <c r="P34" s="2"/>
      <c r="Q34" s="2"/>
      <c r="R34" s="40"/>
      <c r="S34" s="41"/>
      <c r="T34" s="41"/>
      <c r="U34" s="41"/>
      <c r="V34" s="18"/>
      <c r="W34" s="36"/>
      <c r="X34" s="19"/>
      <c r="Y34" s="19"/>
      <c r="Z34" s="19"/>
      <c r="AA34" s="33"/>
      <c r="AB34" s="19" t="str">
        <f>_xlfn.IFNA(VLOOKUP(Inventaire_tableau[[#This Row],[Recommandation]],tableau_equiv_filière_KPI,2,FALSE),"")</f>
        <v/>
      </c>
    </row>
    <row r="35" spans="2:28" x14ac:dyDescent="0.25">
      <c r="B35" s="19"/>
      <c r="C35" s="33"/>
      <c r="D35" s="18"/>
      <c r="E35" s="14"/>
      <c r="F35" s="2"/>
      <c r="G35" s="2"/>
      <c r="H35" s="2"/>
      <c r="I35" s="2"/>
      <c r="J35" s="2"/>
      <c r="K35" s="2"/>
      <c r="L35" s="2"/>
      <c r="M35" s="19"/>
      <c r="N35" s="2"/>
      <c r="O35" s="13"/>
      <c r="P35" s="2"/>
      <c r="Q35" s="2"/>
      <c r="R35" s="40"/>
      <c r="S35" s="41"/>
      <c r="T35" s="41"/>
      <c r="U35" s="41"/>
      <c r="V35" s="18"/>
      <c r="W35" s="36"/>
      <c r="X35" s="19"/>
      <c r="Y35" s="19"/>
      <c r="Z35" s="19"/>
      <c r="AA35" s="33"/>
      <c r="AB35" s="19" t="str">
        <f>_xlfn.IFNA(VLOOKUP(Inventaire_tableau[[#This Row],[Recommandation]],tableau_equiv_filière_KPI,2,FALSE),"")</f>
        <v/>
      </c>
    </row>
    <row r="36" spans="2:28" x14ac:dyDescent="0.25">
      <c r="B36" s="19"/>
      <c r="C36" s="33"/>
      <c r="D36" s="18"/>
      <c r="E36" s="14"/>
      <c r="F36" s="2"/>
      <c r="G36" s="2"/>
      <c r="H36" s="2"/>
      <c r="I36" s="2"/>
      <c r="J36" s="2"/>
      <c r="K36" s="2"/>
      <c r="L36" s="2"/>
      <c r="M36" s="19"/>
      <c r="N36" s="2"/>
      <c r="O36" s="13"/>
      <c r="P36" s="2"/>
      <c r="Q36" s="2"/>
      <c r="R36" s="40"/>
      <c r="S36" s="41"/>
      <c r="T36" s="41"/>
      <c r="U36" s="41"/>
      <c r="V36" s="18"/>
      <c r="W36" s="36"/>
      <c r="X36" s="19"/>
      <c r="Y36" s="19"/>
      <c r="Z36" s="19"/>
      <c r="AA36" s="33"/>
      <c r="AB36" s="19" t="str">
        <f>_xlfn.IFNA(VLOOKUP(Inventaire_tableau[[#This Row],[Recommandation]],tableau_equiv_filière_KPI,2,FALSE),"")</f>
        <v/>
      </c>
    </row>
    <row r="37" spans="2:28" x14ac:dyDescent="0.25">
      <c r="B37" s="19"/>
      <c r="C37" s="33"/>
      <c r="D37" s="18"/>
      <c r="E37" s="14"/>
      <c r="F37" s="2"/>
      <c r="G37" s="2"/>
      <c r="H37" s="2"/>
      <c r="I37" s="2"/>
      <c r="J37" s="2"/>
      <c r="K37" s="2"/>
      <c r="L37" s="2"/>
      <c r="M37" s="19"/>
      <c r="N37" s="2"/>
      <c r="O37" s="13"/>
      <c r="P37" s="2"/>
      <c r="Q37" s="2"/>
      <c r="R37" s="40"/>
      <c r="S37" s="41"/>
      <c r="T37" s="41"/>
      <c r="U37" s="41"/>
      <c r="V37" s="18"/>
      <c r="W37" s="36"/>
      <c r="X37" s="19"/>
      <c r="Y37" s="19"/>
      <c r="Z37" s="19"/>
      <c r="AA37" s="33"/>
      <c r="AB37" s="19" t="str">
        <f>_xlfn.IFNA(VLOOKUP(Inventaire_tableau[[#This Row],[Recommandation]],tableau_equiv_filière_KPI,2,FALSE),"")</f>
        <v/>
      </c>
    </row>
    <row r="38" spans="2:28" x14ac:dyDescent="0.25">
      <c r="B38" s="19"/>
      <c r="C38" s="33"/>
      <c r="D38" s="18"/>
      <c r="E38" s="14"/>
      <c r="F38" s="2"/>
      <c r="G38" s="2"/>
      <c r="H38" s="2"/>
      <c r="I38" s="2"/>
      <c r="J38" s="2"/>
      <c r="K38" s="2"/>
      <c r="L38" s="2"/>
      <c r="M38" s="19"/>
      <c r="N38" s="2"/>
      <c r="O38" s="13"/>
      <c r="P38" s="2"/>
      <c r="Q38" s="2"/>
      <c r="R38" s="40"/>
      <c r="S38" s="41"/>
      <c r="T38" s="41"/>
      <c r="U38" s="41"/>
      <c r="V38" s="18"/>
      <c r="W38" s="36"/>
      <c r="X38" s="19"/>
      <c r="Y38" s="19"/>
      <c r="Z38" s="19"/>
      <c r="AA38" s="33"/>
      <c r="AB38" s="19" t="str">
        <f>_xlfn.IFNA(VLOOKUP(Inventaire_tableau[[#This Row],[Recommandation]],tableau_equiv_filière_KPI,2,FALSE),"")</f>
        <v/>
      </c>
    </row>
    <row r="39" spans="2:28" x14ac:dyDescent="0.25">
      <c r="B39" s="19"/>
      <c r="C39" s="33"/>
      <c r="D39" s="18"/>
      <c r="E39" s="14"/>
      <c r="F39" s="2"/>
      <c r="G39" s="2"/>
      <c r="H39" s="2"/>
      <c r="I39" s="2"/>
      <c r="J39" s="2"/>
      <c r="K39" s="2"/>
      <c r="L39" s="2"/>
      <c r="M39" s="19"/>
      <c r="N39" s="2"/>
      <c r="O39" s="13"/>
      <c r="P39" s="2"/>
      <c r="Q39" s="2"/>
      <c r="R39" s="40"/>
      <c r="S39" s="41"/>
      <c r="T39" s="41"/>
      <c r="U39" s="41"/>
      <c r="V39" s="18"/>
      <c r="W39" s="36"/>
      <c r="X39" s="19"/>
      <c r="Y39" s="19"/>
      <c r="Z39" s="19"/>
      <c r="AA39" s="33"/>
      <c r="AB39" s="19" t="str">
        <f>_xlfn.IFNA(VLOOKUP(Inventaire_tableau[[#This Row],[Recommandation]],tableau_equiv_filière_KPI,2,FALSE),"")</f>
        <v/>
      </c>
    </row>
    <row r="40" spans="2:28" x14ac:dyDescent="0.25">
      <c r="B40" s="19"/>
      <c r="C40" s="33"/>
      <c r="D40" s="18"/>
      <c r="E40" s="14"/>
      <c r="F40" s="2"/>
      <c r="G40" s="2"/>
      <c r="H40" s="2"/>
      <c r="I40" s="2"/>
      <c r="J40" s="2"/>
      <c r="K40" s="2"/>
      <c r="L40" s="2"/>
      <c r="M40" s="19"/>
      <c r="N40" s="2"/>
      <c r="O40" s="13"/>
      <c r="P40" s="2"/>
      <c r="Q40" s="2"/>
      <c r="R40" s="40"/>
      <c r="S40" s="41"/>
      <c r="T40" s="41"/>
      <c r="U40" s="41"/>
      <c r="V40" s="18"/>
      <c r="W40" s="36"/>
      <c r="X40" s="19"/>
      <c r="Y40" s="19"/>
      <c r="Z40" s="19"/>
      <c r="AA40" s="33"/>
      <c r="AB40" s="19" t="str">
        <f>_xlfn.IFNA(VLOOKUP(Inventaire_tableau[[#This Row],[Recommandation]],tableau_equiv_filière_KPI,2,FALSE),"")</f>
        <v/>
      </c>
    </row>
    <row r="41" spans="2:28" x14ac:dyDescent="0.25">
      <c r="B41" s="19"/>
      <c r="C41" s="33"/>
      <c r="D41" s="18"/>
      <c r="E41" s="14"/>
      <c r="F41" s="2"/>
      <c r="G41" s="2"/>
      <c r="H41" s="2"/>
      <c r="I41" s="2"/>
      <c r="J41" s="2"/>
      <c r="K41" s="2"/>
      <c r="L41" s="2"/>
      <c r="M41" s="19"/>
      <c r="N41" s="2"/>
      <c r="O41" s="13"/>
      <c r="P41" s="2"/>
      <c r="Q41" s="2"/>
      <c r="R41" s="40"/>
      <c r="S41" s="41"/>
      <c r="T41" s="41"/>
      <c r="U41" s="41"/>
      <c r="V41" s="18"/>
      <c r="W41" s="36"/>
      <c r="X41" s="19"/>
      <c r="Y41" s="19"/>
      <c r="Z41" s="19"/>
      <c r="AA41" s="33"/>
      <c r="AB41" s="19" t="str">
        <f>_xlfn.IFNA(VLOOKUP(Inventaire_tableau[[#This Row],[Recommandation]],tableau_equiv_filière_KPI,2,FALSE),"")</f>
        <v/>
      </c>
    </row>
    <row r="42" spans="2:28" x14ac:dyDescent="0.25">
      <c r="B42" s="19"/>
      <c r="C42" s="33"/>
      <c r="D42" s="18"/>
      <c r="E42" s="14"/>
      <c r="F42" s="2"/>
      <c r="G42" s="2"/>
      <c r="H42" s="2"/>
      <c r="I42" s="2"/>
      <c r="J42" s="2"/>
      <c r="K42" s="2"/>
      <c r="L42" s="2"/>
      <c r="M42" s="19"/>
      <c r="N42" s="2"/>
      <c r="O42" s="13"/>
      <c r="P42" s="2"/>
      <c r="Q42" s="2"/>
      <c r="R42" s="40"/>
      <c r="S42" s="41"/>
      <c r="T42" s="41"/>
      <c r="U42" s="41"/>
      <c r="V42" s="18"/>
      <c r="W42" s="36"/>
      <c r="X42" s="19"/>
      <c r="Y42" s="19"/>
      <c r="Z42" s="19"/>
      <c r="AA42" s="33"/>
      <c r="AB42" s="19" t="str">
        <f>_xlfn.IFNA(VLOOKUP(Inventaire_tableau[[#This Row],[Recommandation]],tableau_equiv_filière_KPI,2,FALSE),"")</f>
        <v/>
      </c>
    </row>
    <row r="43" spans="2:28" x14ac:dyDescent="0.25">
      <c r="B43" s="19"/>
      <c r="C43" s="33"/>
      <c r="D43" s="18"/>
      <c r="E43" s="14"/>
      <c r="F43" s="2"/>
      <c r="G43" s="2"/>
      <c r="H43" s="2"/>
      <c r="I43" s="2"/>
      <c r="J43" s="2"/>
      <c r="K43" s="2"/>
      <c r="L43" s="2"/>
      <c r="M43" s="19"/>
      <c r="N43" s="2"/>
      <c r="O43" s="13"/>
      <c r="P43" s="2"/>
      <c r="Q43" s="2"/>
      <c r="R43" s="40"/>
      <c r="S43" s="41"/>
      <c r="T43" s="41"/>
      <c r="U43" s="41"/>
      <c r="V43" s="18"/>
      <c r="W43" s="36"/>
      <c r="X43" s="19"/>
      <c r="Y43" s="19"/>
      <c r="Z43" s="19"/>
      <c r="AA43" s="33"/>
      <c r="AB43" s="19" t="str">
        <f>_xlfn.IFNA(VLOOKUP(Inventaire_tableau[[#This Row],[Recommandation]],tableau_equiv_filière_KPI,2,FALSE),"")</f>
        <v/>
      </c>
    </row>
    <row r="44" spans="2:28" x14ac:dyDescent="0.25">
      <c r="B44" s="19"/>
      <c r="C44" s="33"/>
      <c r="D44" s="18"/>
      <c r="E44" s="14"/>
      <c r="F44" s="2"/>
      <c r="G44" s="2"/>
      <c r="H44" s="2"/>
      <c r="I44" s="2"/>
      <c r="J44" s="2"/>
      <c r="K44" s="2"/>
      <c r="L44" s="2"/>
      <c r="M44" s="19"/>
      <c r="N44" s="2"/>
      <c r="O44" s="13"/>
      <c r="P44" s="2"/>
      <c r="Q44" s="2"/>
      <c r="R44" s="40"/>
      <c r="S44" s="41"/>
      <c r="T44" s="41"/>
      <c r="U44" s="41"/>
      <c r="V44" s="18"/>
      <c r="W44" s="36"/>
      <c r="X44" s="19"/>
      <c r="Y44" s="19"/>
      <c r="Z44" s="19"/>
      <c r="AA44" s="33"/>
      <c r="AB44" s="19" t="str">
        <f>_xlfn.IFNA(VLOOKUP(Inventaire_tableau[[#This Row],[Recommandation]],tableau_equiv_filière_KPI,2,FALSE),"")</f>
        <v/>
      </c>
    </row>
    <row r="45" spans="2:28" x14ac:dyDescent="0.25">
      <c r="B45" s="19"/>
      <c r="C45" s="33"/>
      <c r="D45" s="18"/>
      <c r="E45" s="14"/>
      <c r="F45" s="2"/>
      <c r="G45" s="2"/>
      <c r="H45" s="2"/>
      <c r="I45" s="2"/>
      <c r="J45" s="2"/>
      <c r="K45" s="2"/>
      <c r="L45" s="2"/>
      <c r="M45" s="19"/>
      <c r="N45" s="2"/>
      <c r="O45" s="13"/>
      <c r="P45" s="2"/>
      <c r="Q45" s="2"/>
      <c r="R45" s="40"/>
      <c r="S45" s="41"/>
      <c r="T45" s="41"/>
      <c r="U45" s="41"/>
      <c r="V45" s="18"/>
      <c r="W45" s="36"/>
      <c r="X45" s="19"/>
      <c r="Y45" s="19"/>
      <c r="Z45" s="19"/>
      <c r="AA45" s="33"/>
      <c r="AB45" s="19" t="str">
        <f>_xlfn.IFNA(VLOOKUP(Inventaire_tableau[[#This Row],[Recommandation]],tableau_equiv_filière_KPI,2,FALSE),"")</f>
        <v/>
      </c>
    </row>
    <row r="46" spans="2:28" x14ac:dyDescent="0.25">
      <c r="B46" s="19"/>
      <c r="C46" s="33"/>
      <c r="D46" s="18"/>
      <c r="E46" s="14"/>
      <c r="F46" s="2"/>
      <c r="G46" s="2"/>
      <c r="H46" s="2"/>
      <c r="I46" s="2"/>
      <c r="J46" s="2"/>
      <c r="K46" s="2"/>
      <c r="L46" s="2"/>
      <c r="M46" s="19"/>
      <c r="N46" s="2"/>
      <c r="O46" s="13"/>
      <c r="P46" s="2"/>
      <c r="Q46" s="2"/>
      <c r="R46" s="40"/>
      <c r="S46" s="41"/>
      <c r="T46" s="41"/>
      <c r="U46" s="41"/>
      <c r="V46" s="18"/>
      <c r="W46" s="36"/>
      <c r="X46" s="19"/>
      <c r="Y46" s="19"/>
      <c r="Z46" s="19"/>
      <c r="AA46" s="33"/>
      <c r="AB46" s="19" t="str">
        <f>_xlfn.IFNA(VLOOKUP(Inventaire_tableau[[#This Row],[Recommandation]],tableau_equiv_filière_KPI,2,FALSE),"")</f>
        <v/>
      </c>
    </row>
    <row r="47" spans="2:28" x14ac:dyDescent="0.25">
      <c r="B47" s="19"/>
      <c r="C47" s="33"/>
      <c r="D47" s="18"/>
      <c r="E47" s="14"/>
      <c r="F47" s="2"/>
      <c r="G47" s="2"/>
      <c r="H47" s="2"/>
      <c r="I47" s="2"/>
      <c r="J47" s="2"/>
      <c r="K47" s="2"/>
      <c r="L47" s="2"/>
      <c r="M47" s="19"/>
      <c r="N47" s="2"/>
      <c r="O47" s="13"/>
      <c r="P47" s="2"/>
      <c r="Q47" s="2"/>
      <c r="R47" s="40"/>
      <c r="S47" s="41"/>
      <c r="T47" s="41"/>
      <c r="U47" s="41"/>
      <c r="V47" s="18"/>
      <c r="W47" s="36"/>
      <c r="X47" s="19"/>
      <c r="Y47" s="19"/>
      <c r="Z47" s="19"/>
      <c r="AA47" s="33"/>
      <c r="AB47" s="19" t="str">
        <f>_xlfn.IFNA(VLOOKUP(Inventaire_tableau[[#This Row],[Recommandation]],tableau_equiv_filière_KPI,2,FALSE),"")</f>
        <v/>
      </c>
    </row>
    <row r="48" spans="2:28" x14ac:dyDescent="0.25">
      <c r="B48" s="19"/>
      <c r="C48" s="33"/>
      <c r="D48" s="18"/>
      <c r="E48" s="14"/>
      <c r="F48" s="2"/>
      <c r="G48" s="2"/>
      <c r="H48" s="2"/>
      <c r="I48" s="2"/>
      <c r="J48" s="2"/>
      <c r="K48" s="2"/>
      <c r="L48" s="2"/>
      <c r="M48" s="19"/>
      <c r="N48" s="2"/>
      <c r="O48" s="13"/>
      <c r="P48" s="2"/>
      <c r="Q48" s="2"/>
      <c r="R48" s="40"/>
      <c r="S48" s="41"/>
      <c r="T48" s="41"/>
      <c r="U48" s="41"/>
      <c r="V48" s="18"/>
      <c r="W48" s="36"/>
      <c r="X48" s="19"/>
      <c r="Y48" s="19"/>
      <c r="Z48" s="19"/>
      <c r="AA48" s="33"/>
      <c r="AB48" s="19" t="str">
        <f>_xlfn.IFNA(VLOOKUP(Inventaire_tableau[[#This Row],[Recommandation]],tableau_equiv_filière_KPI,2,FALSE),"")</f>
        <v/>
      </c>
    </row>
    <row r="49" spans="2:28" x14ac:dyDescent="0.25">
      <c r="B49" s="19"/>
      <c r="C49" s="33"/>
      <c r="D49" s="18"/>
      <c r="E49" s="14"/>
      <c r="F49" s="2"/>
      <c r="G49" s="2"/>
      <c r="H49" s="2"/>
      <c r="I49" s="2"/>
      <c r="J49" s="2"/>
      <c r="K49" s="2"/>
      <c r="L49" s="2"/>
      <c r="M49" s="19"/>
      <c r="N49" s="2"/>
      <c r="O49" s="13"/>
      <c r="P49" s="2"/>
      <c r="Q49" s="2"/>
      <c r="R49" s="40"/>
      <c r="S49" s="41"/>
      <c r="T49" s="41"/>
      <c r="U49" s="41"/>
      <c r="V49" s="18"/>
      <c r="W49" s="36"/>
      <c r="X49" s="19"/>
      <c r="Y49" s="19"/>
      <c r="Z49" s="19"/>
      <c r="AA49" s="33"/>
      <c r="AB49" s="19" t="str">
        <f>_xlfn.IFNA(VLOOKUP(Inventaire_tableau[[#This Row],[Recommandation]],tableau_equiv_filière_KPI,2,FALSE),"")</f>
        <v/>
      </c>
    </row>
    <row r="50" spans="2:28" x14ac:dyDescent="0.25">
      <c r="B50" s="19"/>
      <c r="C50" s="33"/>
      <c r="D50" s="18"/>
      <c r="E50" s="14"/>
      <c r="F50" s="2"/>
      <c r="G50" s="2"/>
      <c r="H50" s="2"/>
      <c r="I50" s="2"/>
      <c r="J50" s="2"/>
      <c r="K50" s="2"/>
      <c r="L50" s="2"/>
      <c r="M50" s="19"/>
      <c r="N50" s="2"/>
      <c r="O50" s="13"/>
      <c r="P50" s="2"/>
      <c r="Q50" s="2"/>
      <c r="R50" s="40"/>
      <c r="S50" s="41"/>
      <c r="T50" s="41"/>
      <c r="U50" s="41"/>
      <c r="V50" s="18"/>
      <c r="W50" s="36"/>
      <c r="X50" s="19"/>
      <c r="Y50" s="19"/>
      <c r="Z50" s="19"/>
      <c r="AA50" s="33"/>
      <c r="AB50" s="19" t="str">
        <f>_xlfn.IFNA(VLOOKUP(Inventaire_tableau[[#This Row],[Recommandation]],tableau_equiv_filière_KPI,2,FALSE),"")</f>
        <v/>
      </c>
    </row>
    <row r="51" spans="2:28" x14ac:dyDescent="0.25">
      <c r="B51" s="19"/>
      <c r="C51" s="33"/>
      <c r="D51" s="18"/>
      <c r="E51" s="14"/>
      <c r="F51" s="2"/>
      <c r="G51" s="2"/>
      <c r="H51" s="2"/>
      <c r="I51" s="2"/>
      <c r="J51" s="2"/>
      <c r="K51" s="2"/>
      <c r="L51" s="2"/>
      <c r="M51" s="19"/>
      <c r="N51" s="2"/>
      <c r="O51" s="13"/>
      <c r="P51" s="2"/>
      <c r="Q51" s="2"/>
      <c r="R51" s="40"/>
      <c r="S51" s="41"/>
      <c r="T51" s="41"/>
      <c r="U51" s="41"/>
      <c r="V51" s="18"/>
      <c r="W51" s="36"/>
      <c r="X51" s="19"/>
      <c r="Y51" s="19"/>
      <c r="Z51" s="19"/>
      <c r="AA51" s="33"/>
      <c r="AB51" s="19" t="str">
        <f>_xlfn.IFNA(VLOOKUP(Inventaire_tableau[[#This Row],[Recommandation]],tableau_equiv_filière_KPI,2,FALSE),"")</f>
        <v/>
      </c>
    </row>
    <row r="52" spans="2:28" x14ac:dyDescent="0.25">
      <c r="B52" s="19"/>
      <c r="C52" s="33"/>
      <c r="D52" s="18"/>
      <c r="E52" s="14"/>
      <c r="F52" s="2"/>
      <c r="G52" s="2"/>
      <c r="H52" s="2"/>
      <c r="I52" s="2"/>
      <c r="J52" s="2"/>
      <c r="K52" s="2"/>
      <c r="L52" s="2"/>
      <c r="M52" s="19"/>
      <c r="N52" s="2"/>
      <c r="O52" s="13"/>
      <c r="P52" s="2"/>
      <c r="Q52" s="2"/>
      <c r="R52" s="40"/>
      <c r="S52" s="41"/>
      <c r="T52" s="41"/>
      <c r="U52" s="41"/>
      <c r="V52" s="18"/>
      <c r="W52" s="36"/>
      <c r="X52" s="19"/>
      <c r="Y52" s="19"/>
      <c r="Z52" s="19"/>
      <c r="AA52" s="33"/>
      <c r="AB52" s="19" t="str">
        <f>_xlfn.IFNA(VLOOKUP(Inventaire_tableau[[#This Row],[Recommandation]],tableau_equiv_filière_KPI,2,FALSE),"")</f>
        <v/>
      </c>
    </row>
    <row r="53" spans="2:28" x14ac:dyDescent="0.25">
      <c r="B53" s="19"/>
      <c r="C53" s="33"/>
      <c r="D53" s="18"/>
      <c r="E53" s="14"/>
      <c r="F53" s="2"/>
      <c r="G53" s="2"/>
      <c r="H53" s="2"/>
      <c r="I53" s="2"/>
      <c r="J53" s="2"/>
      <c r="K53" s="2"/>
      <c r="L53" s="2"/>
      <c r="M53" s="19"/>
      <c r="N53" s="2"/>
      <c r="O53" s="13"/>
      <c r="P53" s="2"/>
      <c r="Q53" s="2"/>
      <c r="R53" s="40"/>
      <c r="S53" s="41"/>
      <c r="T53" s="41"/>
      <c r="U53" s="41"/>
      <c r="V53" s="18"/>
      <c r="W53" s="36"/>
      <c r="X53" s="19"/>
      <c r="Y53" s="19"/>
      <c r="Z53" s="19"/>
      <c r="AA53" s="33"/>
      <c r="AB53" s="19" t="str">
        <f>_xlfn.IFNA(VLOOKUP(Inventaire_tableau[[#This Row],[Recommandation]],tableau_equiv_filière_KPI,2,FALSE),"")</f>
        <v/>
      </c>
    </row>
    <row r="54" spans="2:28" x14ac:dyDescent="0.25">
      <c r="B54" s="19"/>
      <c r="C54" s="33"/>
      <c r="D54" s="18"/>
      <c r="E54" s="14"/>
      <c r="F54" s="2"/>
      <c r="G54" s="2"/>
      <c r="H54" s="2"/>
      <c r="I54" s="2"/>
      <c r="J54" s="2"/>
      <c r="K54" s="2"/>
      <c r="L54" s="2"/>
      <c r="M54" s="19"/>
      <c r="N54" s="2"/>
      <c r="O54" s="13"/>
      <c r="P54" s="2"/>
      <c r="Q54" s="2"/>
      <c r="R54" s="40"/>
      <c r="S54" s="41"/>
      <c r="T54" s="41"/>
      <c r="U54" s="41"/>
      <c r="V54" s="18"/>
      <c r="W54" s="36"/>
      <c r="X54" s="19"/>
      <c r="Y54" s="19"/>
      <c r="Z54" s="19"/>
      <c r="AA54" s="33"/>
      <c r="AB54" s="19" t="str">
        <f>_xlfn.IFNA(VLOOKUP(Inventaire_tableau[[#This Row],[Recommandation]],tableau_equiv_filière_KPI,2,FALSE),"")</f>
        <v/>
      </c>
    </row>
    <row r="55" spans="2:28" x14ac:dyDescent="0.25">
      <c r="B55" s="19"/>
      <c r="C55" s="33"/>
      <c r="D55" s="18"/>
      <c r="E55" s="14"/>
      <c r="F55" s="2"/>
      <c r="G55" s="2"/>
      <c r="H55" s="2"/>
      <c r="I55" s="2"/>
      <c r="J55" s="2"/>
      <c r="K55" s="2"/>
      <c r="L55" s="2"/>
      <c r="M55" s="19"/>
      <c r="N55" s="2"/>
      <c r="O55" s="13"/>
      <c r="P55" s="2"/>
      <c r="Q55" s="2"/>
      <c r="R55" s="40"/>
      <c r="S55" s="41"/>
      <c r="T55" s="41"/>
      <c r="U55" s="41"/>
      <c r="V55" s="18"/>
      <c r="W55" s="36"/>
      <c r="X55" s="19"/>
      <c r="Y55" s="19"/>
      <c r="Z55" s="19"/>
      <c r="AA55" s="33"/>
      <c r="AB55" s="19" t="str">
        <f>_xlfn.IFNA(VLOOKUP(Inventaire_tableau[[#This Row],[Recommandation]],tableau_equiv_filière_KPI,2,FALSE),"")</f>
        <v/>
      </c>
    </row>
    <row r="56" spans="2:28" x14ac:dyDescent="0.25">
      <c r="B56" s="19"/>
      <c r="C56" s="33"/>
      <c r="D56" s="18"/>
      <c r="E56" s="14"/>
      <c r="F56" s="2"/>
      <c r="G56" s="2"/>
      <c r="H56" s="2"/>
      <c r="I56" s="2"/>
      <c r="J56" s="2"/>
      <c r="K56" s="2"/>
      <c r="L56" s="2"/>
      <c r="M56" s="19"/>
      <c r="N56" s="2"/>
      <c r="O56" s="13"/>
      <c r="P56" s="2"/>
      <c r="Q56" s="2"/>
      <c r="R56" s="40"/>
      <c r="S56" s="41"/>
      <c r="T56" s="41"/>
      <c r="U56" s="41"/>
      <c r="V56" s="18"/>
      <c r="W56" s="36"/>
      <c r="X56" s="19"/>
      <c r="Y56" s="19"/>
      <c r="Z56" s="19"/>
      <c r="AA56" s="33"/>
      <c r="AB56" s="19" t="str">
        <f>_xlfn.IFNA(VLOOKUP(Inventaire_tableau[[#This Row],[Recommandation]],tableau_equiv_filière_KPI,2,FALSE),"")</f>
        <v/>
      </c>
    </row>
    <row r="57" spans="2:28" x14ac:dyDescent="0.25">
      <c r="B57" s="19"/>
      <c r="C57" s="33"/>
      <c r="D57" s="18"/>
      <c r="E57" s="14"/>
      <c r="F57" s="2"/>
      <c r="G57" s="2"/>
      <c r="H57" s="2"/>
      <c r="I57" s="2"/>
      <c r="J57" s="2"/>
      <c r="K57" s="2"/>
      <c r="L57" s="2"/>
      <c r="M57" s="19"/>
      <c r="N57" s="2"/>
      <c r="O57" s="13"/>
      <c r="P57" s="2"/>
      <c r="Q57" s="2"/>
      <c r="R57" s="40"/>
      <c r="S57" s="41"/>
      <c r="T57" s="41"/>
      <c r="U57" s="41"/>
      <c r="V57" s="18"/>
      <c r="W57" s="36"/>
      <c r="X57" s="19"/>
      <c r="Y57" s="19"/>
      <c r="Z57" s="19"/>
      <c r="AA57" s="33"/>
      <c r="AB57" s="19" t="str">
        <f>_xlfn.IFNA(VLOOKUP(Inventaire_tableau[[#This Row],[Recommandation]],tableau_equiv_filière_KPI,2,FALSE),"")</f>
        <v/>
      </c>
    </row>
    <row r="58" spans="2:28" x14ac:dyDescent="0.25">
      <c r="B58" s="19"/>
      <c r="C58" s="33"/>
      <c r="D58" s="18"/>
      <c r="E58" s="14"/>
      <c r="F58" s="2"/>
      <c r="G58" s="2"/>
      <c r="H58" s="2"/>
      <c r="I58" s="2"/>
      <c r="J58" s="2"/>
      <c r="K58" s="2"/>
      <c r="L58" s="2"/>
      <c r="M58" s="19"/>
      <c r="N58" s="2"/>
      <c r="O58" s="13"/>
      <c r="P58" s="2"/>
      <c r="Q58" s="2"/>
      <c r="R58" s="40"/>
      <c r="S58" s="41"/>
      <c r="T58" s="41"/>
      <c r="U58" s="41"/>
      <c r="V58" s="18"/>
      <c r="W58" s="36"/>
      <c r="X58" s="19"/>
      <c r="Y58" s="19"/>
      <c r="Z58" s="19"/>
      <c r="AA58" s="33"/>
      <c r="AB58" s="19" t="str">
        <f>_xlfn.IFNA(VLOOKUP(Inventaire_tableau[[#This Row],[Recommandation]],tableau_equiv_filière_KPI,2,FALSE),"")</f>
        <v/>
      </c>
    </row>
    <row r="59" spans="2:28" x14ac:dyDescent="0.25">
      <c r="B59" s="19"/>
      <c r="C59" s="33"/>
      <c r="D59" s="18"/>
      <c r="E59" s="14"/>
      <c r="F59" s="2"/>
      <c r="G59" s="2"/>
      <c r="H59" s="2"/>
      <c r="I59" s="2"/>
      <c r="J59" s="2"/>
      <c r="K59" s="2"/>
      <c r="L59" s="2"/>
      <c r="M59" s="19"/>
      <c r="N59" s="2"/>
      <c r="O59" s="13"/>
      <c r="P59" s="2"/>
      <c r="Q59" s="2"/>
      <c r="R59" s="40"/>
      <c r="S59" s="41"/>
      <c r="T59" s="41"/>
      <c r="U59" s="41"/>
      <c r="V59" s="18"/>
      <c r="W59" s="36"/>
      <c r="X59" s="19"/>
      <c r="Y59" s="19"/>
      <c r="Z59" s="19"/>
      <c r="AA59" s="33"/>
      <c r="AB59" s="19" t="str">
        <f>_xlfn.IFNA(VLOOKUP(Inventaire_tableau[[#This Row],[Recommandation]],tableau_equiv_filière_KPI,2,FALSE),"")</f>
        <v/>
      </c>
    </row>
    <row r="60" spans="2:28" x14ac:dyDescent="0.25">
      <c r="B60" s="19"/>
      <c r="C60" s="33"/>
      <c r="D60" s="18"/>
      <c r="E60" s="14"/>
      <c r="F60" s="2"/>
      <c r="G60" s="2"/>
      <c r="H60" s="2"/>
      <c r="I60" s="2"/>
      <c r="J60" s="2"/>
      <c r="K60" s="2"/>
      <c r="L60" s="2"/>
      <c r="M60" s="19"/>
      <c r="N60" s="2"/>
      <c r="O60" s="13"/>
      <c r="P60" s="2"/>
      <c r="Q60" s="2"/>
      <c r="R60" s="40"/>
      <c r="S60" s="41"/>
      <c r="T60" s="41"/>
      <c r="U60" s="41"/>
      <c r="V60" s="18"/>
      <c r="W60" s="36"/>
      <c r="X60" s="19"/>
      <c r="Y60" s="19"/>
      <c r="Z60" s="19"/>
      <c r="AA60" s="33"/>
      <c r="AB60" s="19" t="str">
        <f>_xlfn.IFNA(VLOOKUP(Inventaire_tableau[[#This Row],[Recommandation]],tableau_equiv_filière_KPI,2,FALSE),"")</f>
        <v/>
      </c>
    </row>
    <row r="61" spans="2:28" x14ac:dyDescent="0.25">
      <c r="B61" s="19"/>
      <c r="C61" s="33"/>
      <c r="D61" s="18"/>
      <c r="E61" s="14"/>
      <c r="F61" s="2"/>
      <c r="G61" s="2"/>
      <c r="H61" s="2"/>
      <c r="I61" s="2"/>
      <c r="J61" s="2"/>
      <c r="K61" s="2"/>
      <c r="L61" s="2"/>
      <c r="M61" s="19"/>
      <c r="N61" s="2"/>
      <c r="O61" s="13"/>
      <c r="P61" s="2"/>
      <c r="Q61" s="2"/>
      <c r="R61" s="40"/>
      <c r="S61" s="41"/>
      <c r="T61" s="41"/>
      <c r="U61" s="41"/>
      <c r="V61" s="18"/>
      <c r="W61" s="36"/>
      <c r="X61" s="19"/>
      <c r="Y61" s="19"/>
      <c r="Z61" s="19"/>
      <c r="AA61" s="33"/>
      <c r="AB61" s="19" t="str">
        <f>_xlfn.IFNA(VLOOKUP(Inventaire_tableau[[#This Row],[Recommandation]],tableau_equiv_filière_KPI,2,FALSE),"")</f>
        <v/>
      </c>
    </row>
    <row r="62" spans="2:28" x14ac:dyDescent="0.25">
      <c r="B62" s="19"/>
      <c r="C62" s="33"/>
      <c r="D62" s="18"/>
      <c r="E62" s="14"/>
      <c r="F62" s="2"/>
      <c r="G62" s="2"/>
      <c r="H62" s="2"/>
      <c r="I62" s="2"/>
      <c r="J62" s="2"/>
      <c r="K62" s="2"/>
      <c r="L62" s="2"/>
      <c r="M62" s="19"/>
      <c r="N62" s="2"/>
      <c r="O62" s="13"/>
      <c r="P62" s="2"/>
      <c r="Q62" s="2"/>
      <c r="R62" s="40"/>
      <c r="S62" s="41"/>
      <c r="T62" s="41"/>
      <c r="U62" s="41"/>
      <c r="V62" s="18"/>
      <c r="W62" s="36"/>
      <c r="X62" s="19"/>
      <c r="Y62" s="19"/>
      <c r="Z62" s="19"/>
      <c r="AA62" s="33"/>
      <c r="AB62" s="19" t="str">
        <f>_xlfn.IFNA(VLOOKUP(Inventaire_tableau[[#This Row],[Recommandation]],tableau_equiv_filière_KPI,2,FALSE),"")</f>
        <v/>
      </c>
    </row>
    <row r="63" spans="2:28" x14ac:dyDescent="0.25">
      <c r="B63" s="44"/>
      <c r="C63" s="33"/>
      <c r="D63" s="18"/>
      <c r="E63" s="14"/>
      <c r="F63" s="2"/>
      <c r="G63" s="2"/>
      <c r="H63" s="2"/>
      <c r="I63" s="2"/>
      <c r="J63" s="2"/>
      <c r="K63" s="2"/>
      <c r="L63" s="2"/>
      <c r="M63" s="19"/>
      <c r="N63" s="14"/>
      <c r="O63" s="13"/>
      <c r="P63" s="2"/>
      <c r="Q63" s="14"/>
      <c r="R63" s="40"/>
      <c r="S63" s="41"/>
      <c r="T63" s="41"/>
      <c r="U63" s="42"/>
      <c r="V63" s="18"/>
      <c r="W63" s="36"/>
      <c r="X63" s="19"/>
      <c r="Y63" s="19"/>
      <c r="Z63" s="19"/>
      <c r="AA63" s="33"/>
      <c r="AB63" s="19" t="str">
        <f>_xlfn.IFNA(VLOOKUP(Inventaire_tableau[[#This Row],[Recommandation]],tableau_equiv_filière_KPI,2,FALSE),"")</f>
        <v/>
      </c>
    </row>
    <row r="64" spans="2:28" x14ac:dyDescent="0.25">
      <c r="B64" s="44"/>
      <c r="C64" s="33"/>
      <c r="D64" s="18"/>
      <c r="E64" s="14"/>
      <c r="F64" s="2"/>
      <c r="G64" s="2"/>
      <c r="H64" s="2"/>
      <c r="I64" s="2"/>
      <c r="J64" s="2"/>
      <c r="K64" s="2"/>
      <c r="L64" s="2"/>
      <c r="M64" s="19"/>
      <c r="N64" s="14"/>
      <c r="O64" s="13"/>
      <c r="P64" s="2"/>
      <c r="Q64" s="14"/>
      <c r="R64" s="40"/>
      <c r="S64" s="41"/>
      <c r="T64" s="41"/>
      <c r="U64" s="42"/>
      <c r="V64" s="18"/>
      <c r="W64" s="36"/>
      <c r="X64" s="19"/>
      <c r="Y64" s="19"/>
      <c r="Z64" s="19"/>
      <c r="AA64" s="33"/>
      <c r="AB64" s="19" t="str">
        <f>_xlfn.IFNA(VLOOKUP(Inventaire_tableau[[#This Row],[Recommandation]],tableau_equiv_filière_KPI,2,FALSE),"")</f>
        <v/>
      </c>
    </row>
    <row r="65" spans="2:28" x14ac:dyDescent="0.25">
      <c r="B65" s="44"/>
      <c r="C65" s="33"/>
      <c r="D65" s="18"/>
      <c r="E65" s="14"/>
      <c r="F65" s="2"/>
      <c r="G65" s="2"/>
      <c r="H65" s="2"/>
      <c r="I65" s="2"/>
      <c r="J65" s="2"/>
      <c r="K65" s="2"/>
      <c r="L65" s="2"/>
      <c r="M65" s="19"/>
      <c r="N65" s="14"/>
      <c r="O65" s="13"/>
      <c r="P65" s="2"/>
      <c r="Q65" s="14"/>
      <c r="R65" s="40"/>
      <c r="S65" s="41"/>
      <c r="T65" s="41"/>
      <c r="U65" s="42"/>
      <c r="V65" s="18"/>
      <c r="W65" s="36"/>
      <c r="X65" s="19"/>
      <c r="Y65" s="19"/>
      <c r="Z65" s="19"/>
      <c r="AA65" s="33"/>
      <c r="AB65" s="19" t="str">
        <f>_xlfn.IFNA(VLOOKUP(Inventaire_tableau[[#This Row],[Recommandation]],tableau_equiv_filière_KPI,2,FALSE),"")</f>
        <v/>
      </c>
    </row>
    <row r="66" spans="2:28" x14ac:dyDescent="0.25">
      <c r="B66" s="44"/>
      <c r="C66" s="33"/>
      <c r="D66" s="18"/>
      <c r="E66" s="14"/>
      <c r="F66" s="2"/>
      <c r="G66" s="2"/>
      <c r="H66" s="2"/>
      <c r="I66" s="2"/>
      <c r="J66" s="2"/>
      <c r="K66" s="2"/>
      <c r="L66" s="2"/>
      <c r="M66" s="19"/>
      <c r="N66" s="14"/>
      <c r="O66" s="13"/>
      <c r="P66" s="2"/>
      <c r="Q66" s="14"/>
      <c r="R66" s="40"/>
      <c r="S66" s="41"/>
      <c r="T66" s="41"/>
      <c r="U66" s="42"/>
      <c r="V66" s="18"/>
      <c r="W66" s="36"/>
      <c r="X66" s="19"/>
      <c r="Y66" s="19"/>
      <c r="Z66" s="19"/>
      <c r="AA66" s="33"/>
      <c r="AB66" s="19" t="str">
        <f>_xlfn.IFNA(VLOOKUP(Inventaire_tableau[[#This Row],[Recommandation]],tableau_equiv_filière_KPI,2,FALSE),"")</f>
        <v/>
      </c>
    </row>
    <row r="67" spans="2:28" x14ac:dyDescent="0.25">
      <c r="B67" s="44"/>
      <c r="C67" s="33"/>
      <c r="D67" s="18"/>
      <c r="E67" s="14"/>
      <c r="F67" s="2"/>
      <c r="G67" s="2"/>
      <c r="H67" s="2"/>
      <c r="I67" s="2"/>
      <c r="J67" s="2"/>
      <c r="K67" s="2"/>
      <c r="L67" s="2"/>
      <c r="M67" s="19"/>
      <c r="N67" s="14"/>
      <c r="O67" s="13"/>
      <c r="P67" s="2"/>
      <c r="Q67" s="14"/>
      <c r="R67" s="40"/>
      <c r="S67" s="41"/>
      <c r="T67" s="41"/>
      <c r="U67" s="42"/>
      <c r="V67" s="18"/>
      <c r="W67" s="36"/>
      <c r="X67" s="19"/>
      <c r="Y67" s="19"/>
      <c r="Z67" s="19"/>
      <c r="AA67" s="33"/>
      <c r="AB67" s="19" t="str">
        <f>_xlfn.IFNA(VLOOKUP(Inventaire_tableau[[#This Row],[Recommandation]],tableau_equiv_filière_KPI,2,FALSE),"")</f>
        <v/>
      </c>
    </row>
    <row r="68" spans="2:28" x14ac:dyDescent="0.25">
      <c r="B68" s="44"/>
      <c r="C68" s="33"/>
      <c r="D68" s="18"/>
      <c r="E68" s="14"/>
      <c r="F68" s="2"/>
      <c r="G68" s="2"/>
      <c r="H68" s="2"/>
      <c r="I68" s="2"/>
      <c r="J68" s="2"/>
      <c r="K68" s="2"/>
      <c r="L68" s="2"/>
      <c r="M68" s="19"/>
      <c r="N68" s="14"/>
      <c r="O68" s="13"/>
      <c r="P68" s="2"/>
      <c r="Q68" s="14"/>
      <c r="R68" s="40"/>
      <c r="S68" s="41"/>
      <c r="T68" s="41"/>
      <c r="U68" s="42"/>
      <c r="V68" s="18"/>
      <c r="W68" s="36"/>
      <c r="X68" s="19"/>
      <c r="Y68" s="19"/>
      <c r="Z68" s="19"/>
      <c r="AA68" s="33"/>
      <c r="AB68" s="19" t="str">
        <f>_xlfn.IFNA(VLOOKUP(Inventaire_tableau[[#This Row],[Recommandation]],tableau_equiv_filière_KPI,2,FALSE),"")</f>
        <v/>
      </c>
    </row>
    <row r="69" spans="2:28" x14ac:dyDescent="0.25">
      <c r="B69" s="44"/>
      <c r="C69" s="33"/>
      <c r="D69" s="18"/>
      <c r="E69" s="14"/>
      <c r="F69" s="2"/>
      <c r="G69" s="2"/>
      <c r="H69" s="2"/>
      <c r="I69" s="2"/>
      <c r="J69" s="2"/>
      <c r="K69" s="2"/>
      <c r="L69" s="2"/>
      <c r="M69" s="19"/>
      <c r="N69" s="14"/>
      <c r="O69" s="13"/>
      <c r="P69" s="2"/>
      <c r="Q69" s="14"/>
      <c r="R69" s="40"/>
      <c r="S69" s="41"/>
      <c r="T69" s="41"/>
      <c r="U69" s="42"/>
      <c r="V69" s="18"/>
      <c r="W69" s="36"/>
      <c r="X69" s="19"/>
      <c r="Y69" s="19"/>
      <c r="Z69" s="19"/>
      <c r="AA69" s="33"/>
      <c r="AB69" s="19" t="str">
        <f>_xlfn.IFNA(VLOOKUP(Inventaire_tableau[[#This Row],[Recommandation]],tableau_equiv_filière_KPI,2,FALSE),"")</f>
        <v/>
      </c>
    </row>
    <row r="70" spans="2:28" x14ac:dyDescent="0.25">
      <c r="B70" s="44"/>
      <c r="C70" s="33"/>
      <c r="D70" s="18"/>
      <c r="E70" s="14"/>
      <c r="F70" s="2"/>
      <c r="G70" s="2"/>
      <c r="H70" s="2"/>
      <c r="I70" s="2"/>
      <c r="J70" s="2"/>
      <c r="K70" s="2"/>
      <c r="L70" s="2"/>
      <c r="M70" s="19"/>
      <c r="N70" s="14"/>
      <c r="O70" s="13"/>
      <c r="P70" s="2"/>
      <c r="Q70" s="14"/>
      <c r="R70" s="40"/>
      <c r="S70" s="41"/>
      <c r="T70" s="41"/>
      <c r="U70" s="42"/>
      <c r="V70" s="18"/>
      <c r="W70" s="36"/>
      <c r="X70" s="19"/>
      <c r="Y70" s="19"/>
      <c r="Z70" s="19"/>
      <c r="AA70" s="33"/>
      <c r="AB70" s="19" t="str">
        <f>_xlfn.IFNA(VLOOKUP(Inventaire_tableau[[#This Row],[Recommandation]],tableau_equiv_filière_KPI,2,FALSE),"")</f>
        <v/>
      </c>
    </row>
    <row r="71" spans="2:28" x14ac:dyDescent="0.25">
      <c r="B71" s="44"/>
      <c r="C71" s="33"/>
      <c r="D71" s="18"/>
      <c r="E71" s="14"/>
      <c r="F71" s="2"/>
      <c r="G71" s="2"/>
      <c r="H71" s="2"/>
      <c r="I71" s="2"/>
      <c r="J71" s="2"/>
      <c r="K71" s="2"/>
      <c r="L71" s="2"/>
      <c r="M71" s="19"/>
      <c r="N71" s="14"/>
      <c r="O71" s="13"/>
      <c r="P71" s="2"/>
      <c r="Q71" s="14"/>
      <c r="R71" s="40"/>
      <c r="S71" s="41"/>
      <c r="T71" s="41"/>
      <c r="U71" s="42"/>
      <c r="V71" s="18"/>
      <c r="W71" s="36"/>
      <c r="X71" s="19"/>
      <c r="Y71" s="19"/>
      <c r="Z71" s="19"/>
      <c r="AA71" s="33"/>
      <c r="AB71" s="19" t="str">
        <f>_xlfn.IFNA(VLOOKUP(Inventaire_tableau[[#This Row],[Recommandation]],tableau_equiv_filière_KPI,2,FALSE),"")</f>
        <v/>
      </c>
    </row>
    <row r="72" spans="2:28" x14ac:dyDescent="0.25">
      <c r="B72" s="44"/>
      <c r="C72" s="33"/>
      <c r="D72" s="18"/>
      <c r="E72" s="14"/>
      <c r="F72" s="2"/>
      <c r="G72" s="2"/>
      <c r="H72" s="2"/>
      <c r="I72" s="2"/>
      <c r="J72" s="2"/>
      <c r="K72" s="2"/>
      <c r="L72" s="2"/>
      <c r="M72" s="19"/>
      <c r="N72" s="14"/>
      <c r="O72" s="13"/>
      <c r="P72" s="2"/>
      <c r="Q72" s="14"/>
      <c r="R72" s="40"/>
      <c r="S72" s="41"/>
      <c r="T72" s="41"/>
      <c r="U72" s="42"/>
      <c r="V72" s="18"/>
      <c r="W72" s="36"/>
      <c r="X72" s="19"/>
      <c r="Y72" s="19"/>
      <c r="Z72" s="19"/>
      <c r="AA72" s="33"/>
      <c r="AB72" s="19" t="str">
        <f>_xlfn.IFNA(VLOOKUP(Inventaire_tableau[[#This Row],[Recommandation]],tableau_equiv_filière_KPI,2,FALSE),"")</f>
        <v/>
      </c>
    </row>
    <row r="73" spans="2:28" x14ac:dyDescent="0.25">
      <c r="B73" s="44"/>
      <c r="C73" s="33"/>
      <c r="D73" s="18"/>
      <c r="E73" s="14"/>
      <c r="F73" s="2"/>
      <c r="G73" s="2"/>
      <c r="H73" s="2"/>
      <c r="I73" s="2"/>
      <c r="J73" s="2"/>
      <c r="K73" s="2"/>
      <c r="L73" s="2"/>
      <c r="M73" s="19"/>
      <c r="N73" s="14"/>
      <c r="O73" s="13"/>
      <c r="P73" s="2"/>
      <c r="Q73" s="14"/>
      <c r="R73" s="40"/>
      <c r="S73" s="41"/>
      <c r="T73" s="41"/>
      <c r="U73" s="42"/>
      <c r="V73" s="18"/>
      <c r="W73" s="36"/>
      <c r="X73" s="19"/>
      <c r="Y73" s="19"/>
      <c r="Z73" s="19"/>
      <c r="AA73" s="33"/>
      <c r="AB73" s="19" t="str">
        <f>_xlfn.IFNA(VLOOKUP(Inventaire_tableau[[#This Row],[Recommandation]],tableau_equiv_filière_KPI,2,FALSE),"")</f>
        <v/>
      </c>
    </row>
    <row r="74" spans="2:28" x14ac:dyDescent="0.25">
      <c r="B74" s="44"/>
      <c r="C74" s="33"/>
      <c r="D74" s="18"/>
      <c r="E74" s="14"/>
      <c r="F74" s="2"/>
      <c r="G74" s="2"/>
      <c r="H74" s="2"/>
      <c r="I74" s="2"/>
      <c r="J74" s="2"/>
      <c r="K74" s="2"/>
      <c r="L74" s="2"/>
      <c r="M74" s="19"/>
      <c r="N74" s="14"/>
      <c r="O74" s="13"/>
      <c r="P74" s="2"/>
      <c r="Q74" s="14"/>
      <c r="R74" s="40"/>
      <c r="S74" s="41"/>
      <c r="T74" s="41"/>
      <c r="U74" s="42"/>
      <c r="V74" s="18"/>
      <c r="W74" s="36"/>
      <c r="X74" s="19"/>
      <c r="Y74" s="19"/>
      <c r="Z74" s="19"/>
      <c r="AA74" s="33"/>
      <c r="AB74" s="19" t="str">
        <f>_xlfn.IFNA(VLOOKUP(Inventaire_tableau[[#This Row],[Recommandation]],tableau_equiv_filière_KPI,2,FALSE),"")</f>
        <v/>
      </c>
    </row>
    <row r="75" spans="2:28" x14ac:dyDescent="0.25">
      <c r="B75" s="44"/>
      <c r="C75" s="33"/>
      <c r="D75" s="18"/>
      <c r="E75" s="14"/>
      <c r="F75" s="2"/>
      <c r="G75" s="2"/>
      <c r="H75" s="2"/>
      <c r="I75" s="2"/>
      <c r="J75" s="2"/>
      <c r="K75" s="2"/>
      <c r="L75" s="2"/>
      <c r="M75" s="19"/>
      <c r="N75" s="14"/>
      <c r="O75" s="13"/>
      <c r="P75" s="2"/>
      <c r="Q75" s="14"/>
      <c r="R75" s="40"/>
      <c r="S75" s="41"/>
      <c r="T75" s="41"/>
      <c r="U75" s="42"/>
      <c r="V75" s="18"/>
      <c r="W75" s="36"/>
      <c r="X75" s="19"/>
      <c r="Y75" s="19"/>
      <c r="Z75" s="19"/>
      <c r="AA75" s="33"/>
      <c r="AB75" s="19" t="str">
        <f>_xlfn.IFNA(VLOOKUP(Inventaire_tableau[[#This Row],[Recommandation]],tableau_equiv_filière_KPI,2,FALSE),"")</f>
        <v/>
      </c>
    </row>
    <row r="76" spans="2:28" x14ac:dyDescent="0.25">
      <c r="B76" s="44"/>
      <c r="C76" s="33"/>
      <c r="D76" s="18"/>
      <c r="E76" s="14"/>
      <c r="F76" s="2"/>
      <c r="G76" s="2"/>
      <c r="H76" s="2"/>
      <c r="I76" s="2"/>
      <c r="J76" s="2"/>
      <c r="K76" s="2"/>
      <c r="L76" s="2"/>
      <c r="M76" s="19"/>
      <c r="N76" s="14"/>
      <c r="O76" s="13"/>
      <c r="P76" s="2"/>
      <c r="Q76" s="14"/>
      <c r="R76" s="40"/>
      <c r="S76" s="41"/>
      <c r="T76" s="41"/>
      <c r="U76" s="42"/>
      <c r="V76" s="18"/>
      <c r="W76" s="36"/>
      <c r="X76" s="19"/>
      <c r="Y76" s="19"/>
      <c r="Z76" s="19"/>
      <c r="AA76" s="33"/>
      <c r="AB76" s="19" t="str">
        <f>_xlfn.IFNA(VLOOKUP(Inventaire_tableau[[#This Row],[Recommandation]],tableau_equiv_filière_KPI,2,FALSE),"")</f>
        <v/>
      </c>
    </row>
    <row r="77" spans="2:28" x14ac:dyDescent="0.25">
      <c r="B77" s="44"/>
      <c r="C77" s="33"/>
      <c r="D77" s="18"/>
      <c r="E77" s="14"/>
      <c r="F77" s="2"/>
      <c r="G77" s="2"/>
      <c r="H77" s="2"/>
      <c r="I77" s="2"/>
      <c r="J77" s="2"/>
      <c r="K77" s="2"/>
      <c r="L77" s="2"/>
      <c r="M77" s="19"/>
      <c r="N77" s="14"/>
      <c r="O77" s="13"/>
      <c r="P77" s="2"/>
      <c r="Q77" s="14"/>
      <c r="R77" s="40"/>
      <c r="S77" s="41"/>
      <c r="T77" s="41"/>
      <c r="U77" s="42"/>
      <c r="V77" s="18"/>
      <c r="W77" s="36"/>
      <c r="X77" s="19"/>
      <c r="Y77" s="19"/>
      <c r="Z77" s="19"/>
      <c r="AA77" s="33"/>
      <c r="AB77" s="19" t="str">
        <f>_xlfn.IFNA(VLOOKUP(Inventaire_tableau[[#This Row],[Recommandation]],tableau_equiv_filière_KPI,2,FALSE),"")</f>
        <v/>
      </c>
    </row>
    <row r="78" spans="2:28" x14ac:dyDescent="0.25">
      <c r="B78" s="44"/>
      <c r="C78" s="33"/>
      <c r="D78" s="18"/>
      <c r="E78" s="14"/>
      <c r="F78" s="2"/>
      <c r="G78" s="2"/>
      <c r="H78" s="2"/>
      <c r="I78" s="2"/>
      <c r="J78" s="2"/>
      <c r="K78" s="2"/>
      <c r="L78" s="2"/>
      <c r="M78" s="19"/>
      <c r="N78" s="14"/>
      <c r="O78" s="13"/>
      <c r="P78" s="2"/>
      <c r="Q78" s="14"/>
      <c r="R78" s="40"/>
      <c r="S78" s="41"/>
      <c r="T78" s="41"/>
      <c r="U78" s="42"/>
      <c r="V78" s="18"/>
      <c r="W78" s="36"/>
      <c r="X78" s="19"/>
      <c r="Y78" s="19"/>
      <c r="Z78" s="19"/>
      <c r="AA78" s="33"/>
      <c r="AB78" s="19" t="str">
        <f>_xlfn.IFNA(VLOOKUP(Inventaire_tableau[[#This Row],[Recommandation]],tableau_equiv_filière_KPI,2,FALSE),"")</f>
        <v/>
      </c>
    </row>
    <row r="79" spans="2:28" x14ac:dyDescent="0.25">
      <c r="B79" s="44"/>
      <c r="C79" s="33"/>
      <c r="D79" s="18"/>
      <c r="E79" s="14"/>
      <c r="F79" s="2"/>
      <c r="G79" s="2"/>
      <c r="H79" s="2"/>
      <c r="I79" s="2"/>
      <c r="J79" s="2"/>
      <c r="K79" s="2"/>
      <c r="L79" s="2"/>
      <c r="M79" s="19"/>
      <c r="N79" s="14"/>
      <c r="O79" s="13"/>
      <c r="P79" s="2"/>
      <c r="Q79" s="14"/>
      <c r="R79" s="40"/>
      <c r="S79" s="41"/>
      <c r="T79" s="41"/>
      <c r="U79" s="42"/>
      <c r="V79" s="18"/>
      <c r="W79" s="36"/>
      <c r="X79" s="19"/>
      <c r="Y79" s="19"/>
      <c r="Z79" s="19"/>
      <c r="AA79" s="33"/>
      <c r="AB79" s="19" t="str">
        <f>_xlfn.IFNA(VLOOKUP(Inventaire_tableau[[#This Row],[Recommandation]],tableau_equiv_filière_KPI,2,FALSE),"")</f>
        <v/>
      </c>
    </row>
    <row r="80" spans="2:28" x14ac:dyDescent="0.25">
      <c r="B80" s="44"/>
      <c r="C80" s="33"/>
      <c r="D80" s="18"/>
      <c r="E80" s="14"/>
      <c r="F80" s="2"/>
      <c r="G80" s="2"/>
      <c r="H80" s="2"/>
      <c r="I80" s="2"/>
      <c r="J80" s="2"/>
      <c r="K80" s="2"/>
      <c r="L80" s="2"/>
      <c r="M80" s="19"/>
      <c r="N80" s="14"/>
      <c r="O80" s="13"/>
      <c r="P80" s="2"/>
      <c r="Q80" s="14"/>
      <c r="R80" s="40"/>
      <c r="S80" s="41"/>
      <c r="T80" s="41"/>
      <c r="U80" s="42"/>
      <c r="V80" s="18"/>
      <c r="W80" s="36"/>
      <c r="X80" s="19"/>
      <c r="Y80" s="19"/>
      <c r="Z80" s="19"/>
      <c r="AA80" s="33"/>
      <c r="AB80" s="19" t="str">
        <f>_xlfn.IFNA(VLOOKUP(Inventaire_tableau[[#This Row],[Recommandation]],tableau_equiv_filière_KPI,2,FALSE),"")</f>
        <v/>
      </c>
    </row>
    <row r="81" spans="2:28" x14ac:dyDescent="0.25">
      <c r="B81" s="44"/>
      <c r="C81" s="33"/>
      <c r="D81" s="18"/>
      <c r="E81" s="14"/>
      <c r="F81" s="2"/>
      <c r="G81" s="2"/>
      <c r="H81" s="2"/>
      <c r="I81" s="2"/>
      <c r="J81" s="2"/>
      <c r="K81" s="2"/>
      <c r="L81" s="2"/>
      <c r="M81" s="19"/>
      <c r="N81" s="14"/>
      <c r="O81" s="13"/>
      <c r="P81" s="2"/>
      <c r="Q81" s="14"/>
      <c r="R81" s="40"/>
      <c r="S81" s="41"/>
      <c r="T81" s="41"/>
      <c r="U81" s="42"/>
      <c r="V81" s="18"/>
      <c r="W81" s="36"/>
      <c r="X81" s="19"/>
      <c r="Y81" s="19"/>
      <c r="Z81" s="19"/>
      <c r="AA81" s="33"/>
      <c r="AB81" s="19" t="str">
        <f>_xlfn.IFNA(VLOOKUP(Inventaire_tableau[[#This Row],[Recommandation]],tableau_equiv_filière_KPI,2,FALSE),"")</f>
        <v/>
      </c>
    </row>
    <row r="82" spans="2:28" x14ac:dyDescent="0.25">
      <c r="B82" s="44"/>
      <c r="C82" s="33"/>
      <c r="D82" s="18"/>
      <c r="E82" s="14"/>
      <c r="F82" s="2"/>
      <c r="G82" s="2"/>
      <c r="H82" s="2"/>
      <c r="I82" s="2"/>
      <c r="J82" s="2"/>
      <c r="K82" s="2"/>
      <c r="L82" s="2"/>
      <c r="M82" s="19"/>
      <c r="N82" s="14"/>
      <c r="O82" s="13"/>
      <c r="P82" s="2"/>
      <c r="Q82" s="14"/>
      <c r="R82" s="40"/>
      <c r="S82" s="41"/>
      <c r="T82" s="41"/>
      <c r="U82" s="42"/>
      <c r="V82" s="18"/>
      <c r="W82" s="36"/>
      <c r="X82" s="19"/>
      <c r="Y82" s="19"/>
      <c r="Z82" s="19"/>
      <c r="AA82" s="33"/>
      <c r="AB82" s="19" t="str">
        <f>_xlfn.IFNA(VLOOKUP(Inventaire_tableau[[#This Row],[Recommandation]],tableau_equiv_filière_KPI,2,FALSE),"")</f>
        <v/>
      </c>
    </row>
    <row r="83" spans="2:28" x14ac:dyDescent="0.25">
      <c r="B83" s="44"/>
      <c r="C83" s="33"/>
      <c r="D83" s="18"/>
      <c r="E83" s="14"/>
      <c r="F83" s="2"/>
      <c r="G83" s="2"/>
      <c r="H83" s="2"/>
      <c r="I83" s="2"/>
      <c r="J83" s="2"/>
      <c r="K83" s="2"/>
      <c r="L83" s="2"/>
      <c r="M83" s="19"/>
      <c r="N83" s="14"/>
      <c r="O83" s="13"/>
      <c r="P83" s="2"/>
      <c r="Q83" s="14"/>
      <c r="R83" s="40"/>
      <c r="S83" s="41"/>
      <c r="T83" s="41"/>
      <c r="U83" s="42"/>
      <c r="V83" s="18"/>
      <c r="W83" s="36"/>
      <c r="X83" s="19"/>
      <c r="Y83" s="19"/>
      <c r="Z83" s="19"/>
      <c r="AA83" s="33"/>
      <c r="AB83" s="19" t="str">
        <f>_xlfn.IFNA(VLOOKUP(Inventaire_tableau[[#This Row],[Recommandation]],tableau_equiv_filière_KPI,2,FALSE),"")</f>
        <v/>
      </c>
    </row>
    <row r="84" spans="2:28" x14ac:dyDescent="0.25">
      <c r="B84" s="44"/>
      <c r="C84" s="33"/>
      <c r="D84" s="18"/>
      <c r="E84" s="14"/>
      <c r="F84" s="2"/>
      <c r="G84" s="2"/>
      <c r="H84" s="2"/>
      <c r="I84" s="2"/>
      <c r="J84" s="2"/>
      <c r="K84" s="2"/>
      <c r="L84" s="2"/>
      <c r="M84" s="19"/>
      <c r="N84" s="14"/>
      <c r="O84" s="13"/>
      <c r="P84" s="2"/>
      <c r="Q84" s="14"/>
      <c r="R84" s="40"/>
      <c r="S84" s="41"/>
      <c r="T84" s="41"/>
      <c r="U84" s="42"/>
      <c r="V84" s="18"/>
      <c r="W84" s="36"/>
      <c r="X84" s="19"/>
      <c r="Y84" s="19"/>
      <c r="Z84" s="19"/>
      <c r="AA84" s="33"/>
      <c r="AB84" s="19" t="str">
        <f>_xlfn.IFNA(VLOOKUP(Inventaire_tableau[[#This Row],[Recommandation]],tableau_equiv_filière_KPI,2,FALSE),"")</f>
        <v/>
      </c>
    </row>
    <row r="85" spans="2:28" x14ac:dyDescent="0.25">
      <c r="B85" s="44"/>
      <c r="C85" s="33"/>
      <c r="D85" s="18"/>
      <c r="E85" s="14"/>
      <c r="F85" s="2"/>
      <c r="G85" s="2"/>
      <c r="H85" s="2"/>
      <c r="I85" s="2"/>
      <c r="J85" s="2"/>
      <c r="K85" s="2"/>
      <c r="L85" s="2"/>
      <c r="M85" s="19"/>
      <c r="N85" s="14"/>
      <c r="O85" s="13"/>
      <c r="P85" s="2"/>
      <c r="Q85" s="14"/>
      <c r="R85" s="40"/>
      <c r="S85" s="41"/>
      <c r="T85" s="41"/>
      <c r="U85" s="42"/>
      <c r="V85" s="18"/>
      <c r="W85" s="36"/>
      <c r="X85" s="19"/>
      <c r="Y85" s="19"/>
      <c r="Z85" s="19"/>
      <c r="AA85" s="33"/>
      <c r="AB85" s="19" t="str">
        <f>_xlfn.IFNA(VLOOKUP(Inventaire_tableau[[#This Row],[Recommandation]],tableau_equiv_filière_KPI,2,FALSE),"")</f>
        <v/>
      </c>
    </row>
    <row r="86" spans="2:28" x14ac:dyDescent="0.25">
      <c r="B86" s="44"/>
      <c r="C86" s="33"/>
      <c r="D86" s="18"/>
      <c r="E86" s="14"/>
      <c r="F86" s="2"/>
      <c r="G86" s="2"/>
      <c r="H86" s="2"/>
      <c r="I86" s="2"/>
      <c r="J86" s="2"/>
      <c r="K86" s="2"/>
      <c r="L86" s="2"/>
      <c r="M86" s="19"/>
      <c r="N86" s="14"/>
      <c r="O86" s="13"/>
      <c r="P86" s="2"/>
      <c r="Q86" s="14"/>
      <c r="R86" s="40"/>
      <c r="S86" s="41"/>
      <c r="T86" s="41"/>
      <c r="U86" s="42"/>
      <c r="V86" s="18"/>
      <c r="W86" s="36"/>
      <c r="X86" s="19"/>
      <c r="Y86" s="19"/>
      <c r="Z86" s="19"/>
      <c r="AA86" s="33"/>
      <c r="AB86" s="19" t="str">
        <f>_xlfn.IFNA(VLOOKUP(Inventaire_tableau[[#This Row],[Recommandation]],tableau_equiv_filière_KPI,2,FALSE),"")</f>
        <v/>
      </c>
    </row>
    <row r="87" spans="2:28" x14ac:dyDescent="0.25">
      <c r="B87" s="44"/>
      <c r="C87" s="33"/>
      <c r="D87" s="18"/>
      <c r="E87" s="14"/>
      <c r="F87" s="2"/>
      <c r="G87" s="2"/>
      <c r="H87" s="2"/>
      <c r="I87" s="2"/>
      <c r="J87" s="2"/>
      <c r="K87" s="2"/>
      <c r="L87" s="2"/>
      <c r="M87" s="19"/>
      <c r="N87" s="14"/>
      <c r="O87" s="13"/>
      <c r="P87" s="2"/>
      <c r="Q87" s="14"/>
      <c r="R87" s="40"/>
      <c r="S87" s="41"/>
      <c r="T87" s="41"/>
      <c r="U87" s="42"/>
      <c r="V87" s="18"/>
      <c r="W87" s="36"/>
      <c r="X87" s="19"/>
      <c r="Y87" s="19"/>
      <c r="Z87" s="19"/>
      <c r="AA87" s="33"/>
      <c r="AB87" s="19" t="str">
        <f>_xlfn.IFNA(VLOOKUP(Inventaire_tableau[[#This Row],[Recommandation]],tableau_equiv_filière_KPI,2,FALSE),"")</f>
        <v/>
      </c>
    </row>
    <row r="88" spans="2:28" x14ac:dyDescent="0.25">
      <c r="B88" s="44"/>
      <c r="C88" s="33"/>
      <c r="D88" s="18"/>
      <c r="E88" s="14"/>
      <c r="F88" s="2"/>
      <c r="G88" s="2"/>
      <c r="H88" s="2"/>
      <c r="I88" s="2"/>
      <c r="J88" s="2"/>
      <c r="K88" s="2"/>
      <c r="L88" s="2"/>
      <c r="M88" s="19"/>
      <c r="N88" s="14"/>
      <c r="O88" s="13"/>
      <c r="P88" s="2"/>
      <c r="Q88" s="14"/>
      <c r="R88" s="40"/>
      <c r="S88" s="41"/>
      <c r="T88" s="41"/>
      <c r="U88" s="42"/>
      <c r="V88" s="18"/>
      <c r="W88" s="36"/>
      <c r="X88" s="19"/>
      <c r="Y88" s="19"/>
      <c r="Z88" s="19"/>
      <c r="AA88" s="33"/>
      <c r="AB88" s="19" t="str">
        <f>_xlfn.IFNA(VLOOKUP(Inventaire_tableau[[#This Row],[Recommandation]],tableau_equiv_filière_KPI,2,FALSE),"")</f>
        <v/>
      </c>
    </row>
    <row r="89" spans="2:28" x14ac:dyDescent="0.25">
      <c r="B89" s="44"/>
      <c r="C89" s="33"/>
      <c r="D89" s="18"/>
      <c r="E89" s="14"/>
      <c r="F89" s="2"/>
      <c r="G89" s="2"/>
      <c r="H89" s="2"/>
      <c r="I89" s="2"/>
      <c r="J89" s="2"/>
      <c r="K89" s="2"/>
      <c r="L89" s="2"/>
      <c r="M89" s="19"/>
      <c r="N89" s="14"/>
      <c r="O89" s="13"/>
      <c r="P89" s="2"/>
      <c r="Q89" s="14"/>
      <c r="R89" s="40"/>
      <c r="S89" s="41"/>
      <c r="T89" s="41"/>
      <c r="U89" s="42"/>
      <c r="V89" s="18"/>
      <c r="W89" s="36"/>
      <c r="X89" s="19"/>
      <c r="Y89" s="19"/>
      <c r="Z89" s="19"/>
      <c r="AA89" s="33"/>
      <c r="AB89" s="19" t="str">
        <f>_xlfn.IFNA(VLOOKUP(Inventaire_tableau[[#This Row],[Recommandation]],tableau_equiv_filière_KPI,2,FALSE),"")</f>
        <v/>
      </c>
    </row>
    <row r="90" spans="2:28" x14ac:dyDescent="0.25">
      <c r="B90" s="44"/>
      <c r="C90" s="33"/>
      <c r="D90" s="18"/>
      <c r="E90" s="14"/>
      <c r="F90" s="2"/>
      <c r="G90" s="2"/>
      <c r="H90" s="2"/>
      <c r="I90" s="2"/>
      <c r="J90" s="2"/>
      <c r="K90" s="2"/>
      <c r="L90" s="2"/>
      <c r="M90" s="19"/>
      <c r="N90" s="14"/>
      <c r="O90" s="13"/>
      <c r="P90" s="2"/>
      <c r="Q90" s="14"/>
      <c r="R90" s="40"/>
      <c r="S90" s="41"/>
      <c r="T90" s="41"/>
      <c r="U90" s="42"/>
      <c r="V90" s="18"/>
      <c r="W90" s="36"/>
      <c r="X90" s="19"/>
      <c r="Y90" s="19"/>
      <c r="Z90" s="19"/>
      <c r="AA90" s="33"/>
      <c r="AB90" s="19" t="str">
        <f>_xlfn.IFNA(VLOOKUP(Inventaire_tableau[[#This Row],[Recommandation]],tableau_equiv_filière_KPI,2,FALSE),"")</f>
        <v/>
      </c>
    </row>
    <row r="91" spans="2:28" x14ac:dyDescent="0.25">
      <c r="B91" s="44"/>
      <c r="C91" s="33"/>
      <c r="D91" s="18"/>
      <c r="E91" s="14"/>
      <c r="F91" s="2"/>
      <c r="G91" s="2"/>
      <c r="H91" s="2"/>
      <c r="I91" s="2"/>
      <c r="J91" s="2"/>
      <c r="K91" s="2"/>
      <c r="L91" s="2"/>
      <c r="M91" s="19"/>
      <c r="N91" s="14"/>
      <c r="O91" s="13"/>
      <c r="P91" s="2"/>
      <c r="Q91" s="14"/>
      <c r="R91" s="40"/>
      <c r="S91" s="41"/>
      <c r="T91" s="41"/>
      <c r="U91" s="42"/>
      <c r="V91" s="18"/>
      <c r="W91" s="36"/>
      <c r="X91" s="19"/>
      <c r="Y91" s="19"/>
      <c r="Z91" s="19"/>
      <c r="AA91" s="33"/>
      <c r="AB91" s="19" t="str">
        <f>_xlfn.IFNA(VLOOKUP(Inventaire_tableau[[#This Row],[Recommandation]],tableau_equiv_filière_KPI,2,FALSE),"")</f>
        <v/>
      </c>
    </row>
    <row r="92" spans="2:28" x14ac:dyDescent="0.25">
      <c r="B92" s="44"/>
      <c r="C92" s="33"/>
      <c r="D92" s="18"/>
      <c r="E92" s="14"/>
      <c r="F92" s="2"/>
      <c r="G92" s="2"/>
      <c r="H92" s="2"/>
      <c r="I92" s="2"/>
      <c r="J92" s="2"/>
      <c r="K92" s="2"/>
      <c r="L92" s="2"/>
      <c r="M92" s="19"/>
      <c r="N92" s="14"/>
      <c r="O92" s="13"/>
      <c r="P92" s="2"/>
      <c r="Q92" s="14"/>
      <c r="R92" s="40"/>
      <c r="S92" s="41"/>
      <c r="T92" s="41"/>
      <c r="U92" s="42"/>
      <c r="V92" s="18"/>
      <c r="W92" s="36"/>
      <c r="X92" s="19"/>
      <c r="Y92" s="19"/>
      <c r="Z92" s="19"/>
      <c r="AA92" s="33"/>
      <c r="AB92" s="19" t="str">
        <f>_xlfn.IFNA(VLOOKUP(Inventaire_tableau[[#This Row],[Recommandation]],tableau_equiv_filière_KPI,2,FALSE),"")</f>
        <v/>
      </c>
    </row>
    <row r="93" spans="2:28" x14ac:dyDescent="0.25">
      <c r="B93" s="44"/>
      <c r="C93" s="33"/>
      <c r="D93" s="18"/>
      <c r="E93" s="14"/>
      <c r="F93" s="2"/>
      <c r="G93" s="2"/>
      <c r="H93" s="2"/>
      <c r="I93" s="2"/>
      <c r="J93" s="2"/>
      <c r="K93" s="2"/>
      <c r="L93" s="2"/>
      <c r="M93" s="19"/>
      <c r="N93" s="14"/>
      <c r="O93" s="13"/>
      <c r="P93" s="2"/>
      <c r="Q93" s="14"/>
      <c r="R93" s="40"/>
      <c r="S93" s="41"/>
      <c r="T93" s="41"/>
      <c r="U93" s="42"/>
      <c r="V93" s="18"/>
      <c r="W93" s="36"/>
      <c r="X93" s="19"/>
      <c r="Y93" s="19"/>
      <c r="Z93" s="19"/>
      <c r="AA93" s="33"/>
      <c r="AB93" s="19" t="str">
        <f>_xlfn.IFNA(VLOOKUP(Inventaire_tableau[[#This Row],[Recommandation]],tableau_equiv_filière_KPI,2,FALSE),"")</f>
        <v/>
      </c>
    </row>
    <row r="94" spans="2:28" x14ac:dyDescent="0.25">
      <c r="B94" s="44"/>
      <c r="C94" s="33"/>
      <c r="D94" s="18"/>
      <c r="E94" s="14"/>
      <c r="F94" s="2"/>
      <c r="G94" s="2"/>
      <c r="H94" s="2"/>
      <c r="I94" s="2"/>
      <c r="J94" s="2"/>
      <c r="K94" s="2"/>
      <c r="L94" s="2"/>
      <c r="M94" s="19"/>
      <c r="N94" s="14"/>
      <c r="O94" s="13"/>
      <c r="P94" s="2"/>
      <c r="Q94" s="14"/>
      <c r="R94" s="40"/>
      <c r="S94" s="41"/>
      <c r="T94" s="41"/>
      <c r="U94" s="42"/>
      <c r="V94" s="18"/>
      <c r="W94" s="36"/>
      <c r="X94" s="19"/>
      <c r="Y94" s="19"/>
      <c r="Z94" s="19"/>
      <c r="AA94" s="33"/>
      <c r="AB94" s="19" t="str">
        <f>_xlfn.IFNA(VLOOKUP(Inventaire_tableau[[#This Row],[Recommandation]],tableau_equiv_filière_KPI,2,FALSE),"")</f>
        <v/>
      </c>
    </row>
    <row r="95" spans="2:28" x14ac:dyDescent="0.25">
      <c r="B95" s="44"/>
      <c r="C95" s="33"/>
      <c r="D95" s="18"/>
      <c r="E95" s="14"/>
      <c r="F95" s="2"/>
      <c r="G95" s="2"/>
      <c r="H95" s="2"/>
      <c r="I95" s="2"/>
      <c r="J95" s="2"/>
      <c r="K95" s="2"/>
      <c r="L95" s="2"/>
      <c r="M95" s="19"/>
      <c r="N95" s="14"/>
      <c r="O95" s="13"/>
      <c r="P95" s="2"/>
      <c r="Q95" s="14"/>
      <c r="R95" s="40"/>
      <c r="S95" s="41"/>
      <c r="T95" s="41"/>
      <c r="U95" s="42"/>
      <c r="V95" s="18"/>
      <c r="W95" s="36"/>
      <c r="X95" s="19"/>
      <c r="Y95" s="19"/>
      <c r="Z95" s="19"/>
      <c r="AA95" s="33"/>
      <c r="AB95" s="19" t="str">
        <f>_xlfn.IFNA(VLOOKUP(Inventaire_tableau[[#This Row],[Recommandation]],tableau_equiv_filière_KPI,2,FALSE),"")</f>
        <v/>
      </c>
    </row>
    <row r="96" spans="2:28" x14ac:dyDescent="0.25">
      <c r="B96" s="44"/>
      <c r="C96" s="33"/>
      <c r="D96" s="18"/>
      <c r="E96" s="14"/>
      <c r="F96" s="2"/>
      <c r="G96" s="2"/>
      <c r="H96" s="2"/>
      <c r="I96" s="2"/>
      <c r="J96" s="2"/>
      <c r="K96" s="2"/>
      <c r="L96" s="2"/>
      <c r="M96" s="19"/>
      <c r="N96" s="14"/>
      <c r="O96" s="13"/>
      <c r="P96" s="2"/>
      <c r="Q96" s="14"/>
      <c r="R96" s="40"/>
      <c r="S96" s="41"/>
      <c r="T96" s="41"/>
      <c r="U96" s="42"/>
      <c r="V96" s="18"/>
      <c r="W96" s="36"/>
      <c r="X96" s="19"/>
      <c r="Y96" s="19"/>
      <c r="Z96" s="19"/>
      <c r="AA96" s="33"/>
      <c r="AB96" s="19" t="str">
        <f>_xlfn.IFNA(VLOOKUP(Inventaire_tableau[[#This Row],[Recommandation]],tableau_equiv_filière_KPI,2,FALSE),"")</f>
        <v/>
      </c>
    </row>
    <row r="97" spans="2:28" x14ac:dyDescent="0.25">
      <c r="B97" s="44"/>
      <c r="C97" s="33"/>
      <c r="D97" s="18"/>
      <c r="E97" s="14"/>
      <c r="F97" s="2"/>
      <c r="G97" s="2"/>
      <c r="H97" s="2"/>
      <c r="I97" s="2"/>
      <c r="J97" s="2"/>
      <c r="K97" s="2"/>
      <c r="L97" s="2"/>
      <c r="M97" s="19"/>
      <c r="N97" s="14"/>
      <c r="O97" s="13"/>
      <c r="P97" s="2"/>
      <c r="Q97" s="14"/>
      <c r="R97" s="40"/>
      <c r="S97" s="41"/>
      <c r="T97" s="41"/>
      <c r="U97" s="42"/>
      <c r="V97" s="18"/>
      <c r="W97" s="36"/>
      <c r="X97" s="19"/>
      <c r="Y97" s="19"/>
      <c r="Z97" s="19"/>
      <c r="AA97" s="33"/>
      <c r="AB97" s="19" t="str">
        <f>_xlfn.IFNA(VLOOKUP(Inventaire_tableau[[#This Row],[Recommandation]],tableau_equiv_filière_KPI,2,FALSE),"")</f>
        <v/>
      </c>
    </row>
    <row r="98" spans="2:28" x14ac:dyDescent="0.25">
      <c r="B98" s="44"/>
      <c r="C98" s="33"/>
      <c r="D98" s="18"/>
      <c r="E98" s="14"/>
      <c r="F98" s="2"/>
      <c r="G98" s="2"/>
      <c r="H98" s="2"/>
      <c r="I98" s="2"/>
      <c r="J98" s="2"/>
      <c r="K98" s="2"/>
      <c r="L98" s="2"/>
      <c r="M98" s="19"/>
      <c r="N98" s="14"/>
      <c r="O98" s="13"/>
      <c r="P98" s="2"/>
      <c r="Q98" s="14"/>
      <c r="R98" s="40"/>
      <c r="S98" s="41"/>
      <c r="T98" s="41"/>
      <c r="U98" s="42"/>
      <c r="V98" s="18"/>
      <c r="W98" s="36"/>
      <c r="X98" s="19"/>
      <c r="Y98" s="19"/>
      <c r="Z98" s="19"/>
      <c r="AA98" s="33"/>
      <c r="AB98" s="19" t="str">
        <f>_xlfn.IFNA(VLOOKUP(Inventaire_tableau[[#This Row],[Recommandation]],tableau_equiv_filière_KPI,2,FALSE),"")</f>
        <v/>
      </c>
    </row>
    <row r="99" spans="2:28" x14ac:dyDescent="0.25">
      <c r="B99" s="44"/>
      <c r="C99" s="33"/>
      <c r="D99" s="18"/>
      <c r="E99" s="14"/>
      <c r="F99" s="2"/>
      <c r="G99" s="2"/>
      <c r="H99" s="2"/>
      <c r="I99" s="2"/>
      <c r="J99" s="2"/>
      <c r="K99" s="2"/>
      <c r="L99" s="2"/>
      <c r="M99" s="19"/>
      <c r="N99" s="14"/>
      <c r="O99" s="13"/>
      <c r="P99" s="2"/>
      <c r="Q99" s="14"/>
      <c r="R99" s="40"/>
      <c r="S99" s="41"/>
      <c r="T99" s="41"/>
      <c r="U99" s="42"/>
      <c r="V99" s="18"/>
      <c r="W99" s="36"/>
      <c r="X99" s="19"/>
      <c r="Y99" s="19"/>
      <c r="Z99" s="19"/>
      <c r="AA99" s="33"/>
      <c r="AB99" s="19" t="str">
        <f>_xlfn.IFNA(VLOOKUP(Inventaire_tableau[[#This Row],[Recommandation]],tableau_equiv_filière_KPI,2,FALSE),"")</f>
        <v/>
      </c>
    </row>
    <row r="100" spans="2:28" x14ac:dyDescent="0.25">
      <c r="B100" s="44"/>
      <c r="C100" s="33"/>
      <c r="D100" s="18"/>
      <c r="E100" s="14"/>
      <c r="F100" s="2"/>
      <c r="G100" s="2"/>
      <c r="H100" s="2"/>
      <c r="I100" s="2"/>
      <c r="J100" s="2"/>
      <c r="K100" s="2"/>
      <c r="L100" s="2"/>
      <c r="M100" s="19"/>
      <c r="N100" s="14"/>
      <c r="O100" s="13"/>
      <c r="P100" s="2"/>
      <c r="Q100" s="14"/>
      <c r="R100" s="40"/>
      <c r="S100" s="41"/>
      <c r="T100" s="41"/>
      <c r="U100" s="42"/>
      <c r="V100" s="18"/>
      <c r="W100" s="36"/>
      <c r="X100" s="19"/>
      <c r="Y100" s="19"/>
      <c r="Z100" s="19"/>
      <c r="AA100" s="33"/>
      <c r="AB100" s="19" t="str">
        <f>_xlfn.IFNA(VLOOKUP(Inventaire_tableau[[#This Row],[Recommandation]],tableau_equiv_filière_KPI,2,FALSE),"")</f>
        <v/>
      </c>
    </row>
    <row r="101" spans="2:28" x14ac:dyDescent="0.25">
      <c r="B101" s="44"/>
      <c r="C101" s="33"/>
      <c r="D101" s="18"/>
      <c r="E101" s="14"/>
      <c r="F101" s="2"/>
      <c r="G101" s="2"/>
      <c r="H101" s="2"/>
      <c r="I101" s="2"/>
      <c r="J101" s="2"/>
      <c r="K101" s="2"/>
      <c r="L101" s="2"/>
      <c r="M101" s="19"/>
      <c r="N101" s="14"/>
      <c r="O101" s="13"/>
      <c r="P101" s="2"/>
      <c r="Q101" s="14"/>
      <c r="R101" s="40"/>
      <c r="S101" s="41"/>
      <c r="T101" s="41"/>
      <c r="U101" s="42"/>
      <c r="V101" s="18"/>
      <c r="W101" s="36"/>
      <c r="X101" s="19"/>
      <c r="Y101" s="19"/>
      <c r="Z101" s="19"/>
      <c r="AA101" s="33"/>
      <c r="AB101" s="19" t="str">
        <f>_xlfn.IFNA(VLOOKUP(Inventaire_tableau[[#This Row],[Recommandation]],tableau_equiv_filière_KPI,2,FALSE),"")</f>
        <v/>
      </c>
    </row>
    <row r="102" spans="2:28" x14ac:dyDescent="0.25">
      <c r="B102" s="44"/>
      <c r="C102" s="33"/>
      <c r="D102" s="18"/>
      <c r="E102" s="14"/>
      <c r="F102" s="2"/>
      <c r="G102" s="2"/>
      <c r="H102" s="2"/>
      <c r="I102" s="2"/>
      <c r="J102" s="2"/>
      <c r="K102" s="2"/>
      <c r="L102" s="2"/>
      <c r="M102" s="19"/>
      <c r="N102" s="14"/>
      <c r="O102" s="13"/>
      <c r="P102" s="2"/>
      <c r="Q102" s="14"/>
      <c r="R102" s="40"/>
      <c r="S102" s="41"/>
      <c r="T102" s="41"/>
      <c r="U102" s="42"/>
      <c r="V102" s="18"/>
      <c r="W102" s="36"/>
      <c r="X102" s="19"/>
      <c r="Y102" s="19"/>
      <c r="Z102" s="19"/>
      <c r="AA102" s="33"/>
      <c r="AB102" s="19" t="str">
        <f>_xlfn.IFNA(VLOOKUP(Inventaire_tableau[[#This Row],[Recommandation]],tableau_equiv_filière_KPI,2,FALSE),"")</f>
        <v/>
      </c>
    </row>
    <row r="103" spans="2:28" x14ac:dyDescent="0.25">
      <c r="B103" s="44"/>
      <c r="C103" s="33"/>
      <c r="D103" s="18"/>
      <c r="E103" s="14"/>
      <c r="F103" s="2"/>
      <c r="G103" s="2"/>
      <c r="H103" s="2"/>
      <c r="I103" s="2"/>
      <c r="J103" s="2"/>
      <c r="K103" s="2"/>
      <c r="L103" s="2"/>
      <c r="M103" s="19"/>
      <c r="N103" s="14"/>
      <c r="O103" s="13"/>
      <c r="P103" s="2"/>
      <c r="Q103" s="14"/>
      <c r="R103" s="40"/>
      <c r="S103" s="41"/>
      <c r="T103" s="41"/>
      <c r="U103" s="42"/>
      <c r="V103" s="18"/>
      <c r="W103" s="36"/>
      <c r="X103" s="19"/>
      <c r="Y103" s="19"/>
      <c r="Z103" s="19"/>
      <c r="AA103" s="33"/>
      <c r="AB103" s="19" t="str">
        <f>_xlfn.IFNA(VLOOKUP(Inventaire_tableau[[#This Row],[Recommandation]],tableau_equiv_filière_KPI,2,FALSE),"")</f>
        <v/>
      </c>
    </row>
    <row r="104" spans="2:28" x14ac:dyDescent="0.25">
      <c r="B104" s="44"/>
      <c r="C104" s="33"/>
      <c r="D104" s="18"/>
      <c r="E104" s="14"/>
      <c r="F104" s="2"/>
      <c r="G104" s="2"/>
      <c r="H104" s="2"/>
      <c r="I104" s="2"/>
      <c r="J104" s="2"/>
      <c r="K104" s="2"/>
      <c r="L104" s="2"/>
      <c r="M104" s="19"/>
      <c r="N104" s="14"/>
      <c r="O104" s="13"/>
      <c r="P104" s="2"/>
      <c r="Q104" s="14"/>
      <c r="R104" s="40"/>
      <c r="S104" s="41"/>
      <c r="T104" s="41"/>
      <c r="U104" s="42"/>
      <c r="V104" s="18"/>
      <c r="W104" s="36"/>
      <c r="X104" s="19"/>
      <c r="Y104" s="19"/>
      <c r="Z104" s="19"/>
      <c r="AA104" s="33"/>
      <c r="AB104" s="19" t="str">
        <f>_xlfn.IFNA(VLOOKUP(Inventaire_tableau[[#This Row],[Recommandation]],tableau_equiv_filière_KPI,2,FALSE),"")</f>
        <v/>
      </c>
    </row>
    <row r="105" spans="2:28" x14ac:dyDescent="0.25">
      <c r="B105" s="44"/>
      <c r="C105" s="33"/>
      <c r="D105" s="18"/>
      <c r="E105" s="14"/>
      <c r="F105" s="2"/>
      <c r="G105" s="2"/>
      <c r="H105" s="2"/>
      <c r="I105" s="2"/>
      <c r="J105" s="2"/>
      <c r="K105" s="2"/>
      <c r="L105" s="2"/>
      <c r="M105" s="19"/>
      <c r="N105" s="14"/>
      <c r="O105" s="13"/>
      <c r="P105" s="2"/>
      <c r="Q105" s="14"/>
      <c r="R105" s="40"/>
      <c r="S105" s="41"/>
      <c r="T105" s="41"/>
      <c r="U105" s="42"/>
      <c r="V105" s="18"/>
      <c r="W105" s="36"/>
      <c r="X105" s="19"/>
      <c r="Y105" s="19"/>
      <c r="Z105" s="19"/>
      <c r="AA105" s="33"/>
      <c r="AB105" s="19" t="str">
        <f>_xlfn.IFNA(VLOOKUP(Inventaire_tableau[[#This Row],[Recommandation]],tableau_equiv_filière_KPI,2,FALSE),"")</f>
        <v/>
      </c>
    </row>
    <row r="106" spans="2:28" x14ac:dyDescent="0.25">
      <c r="B106" s="44"/>
      <c r="C106" s="33"/>
      <c r="D106" s="18"/>
      <c r="E106" s="14"/>
      <c r="F106" s="2"/>
      <c r="G106" s="2"/>
      <c r="H106" s="2"/>
      <c r="I106" s="2"/>
      <c r="J106" s="2"/>
      <c r="K106" s="2"/>
      <c r="L106" s="2"/>
      <c r="M106" s="19"/>
      <c r="N106" s="14"/>
      <c r="O106" s="13"/>
      <c r="P106" s="2"/>
      <c r="Q106" s="14"/>
      <c r="R106" s="40"/>
      <c r="S106" s="41"/>
      <c r="T106" s="41"/>
      <c r="U106" s="42"/>
      <c r="V106" s="18"/>
      <c r="W106" s="36"/>
      <c r="X106" s="19"/>
      <c r="Y106" s="19"/>
      <c r="Z106" s="19"/>
      <c r="AA106" s="33"/>
      <c r="AB106" s="19" t="str">
        <f>_xlfn.IFNA(VLOOKUP(Inventaire_tableau[[#This Row],[Recommandation]],tableau_equiv_filière_KPI,2,FALSE),"")</f>
        <v/>
      </c>
    </row>
    <row r="107" spans="2:28" x14ac:dyDescent="0.25">
      <c r="B107" s="44"/>
      <c r="C107" s="33"/>
      <c r="D107" s="18"/>
      <c r="E107" s="14"/>
      <c r="F107" s="2"/>
      <c r="G107" s="2"/>
      <c r="H107" s="2"/>
      <c r="I107" s="2"/>
      <c r="J107" s="2"/>
      <c r="K107" s="2"/>
      <c r="L107" s="2"/>
      <c r="M107" s="19"/>
      <c r="N107" s="14"/>
      <c r="O107" s="13"/>
      <c r="P107" s="2"/>
      <c r="Q107" s="14"/>
      <c r="R107" s="40"/>
      <c r="S107" s="41"/>
      <c r="T107" s="41"/>
      <c r="U107" s="42"/>
      <c r="V107" s="18"/>
      <c r="W107" s="36"/>
      <c r="X107" s="19"/>
      <c r="Y107" s="19"/>
      <c r="Z107" s="19"/>
      <c r="AA107" s="33"/>
      <c r="AB107" s="19" t="str">
        <f>_xlfn.IFNA(VLOOKUP(Inventaire_tableau[[#This Row],[Recommandation]],tableau_equiv_filière_KPI,2,FALSE),"")</f>
        <v/>
      </c>
    </row>
    <row r="108" spans="2:28" x14ac:dyDescent="0.25">
      <c r="B108" s="44"/>
      <c r="C108" s="33"/>
      <c r="D108" s="18"/>
      <c r="E108" s="14"/>
      <c r="F108" s="2"/>
      <c r="G108" s="2"/>
      <c r="H108" s="2"/>
      <c r="I108" s="2"/>
      <c r="J108" s="2"/>
      <c r="K108" s="2"/>
      <c r="L108" s="2"/>
      <c r="M108" s="19"/>
      <c r="N108" s="14"/>
      <c r="O108" s="13"/>
      <c r="P108" s="2"/>
      <c r="Q108" s="14"/>
      <c r="R108" s="40"/>
      <c r="S108" s="41"/>
      <c r="T108" s="41"/>
      <c r="U108" s="42"/>
      <c r="V108" s="18"/>
      <c r="W108" s="36"/>
      <c r="X108" s="19"/>
      <c r="Y108" s="19"/>
      <c r="Z108" s="19"/>
      <c r="AA108" s="33"/>
      <c r="AB108" s="19" t="str">
        <f>_xlfn.IFNA(VLOOKUP(Inventaire_tableau[[#This Row],[Recommandation]],tableau_equiv_filière_KPI,2,FALSE),"")</f>
        <v/>
      </c>
    </row>
    <row r="109" spans="2:28" x14ac:dyDescent="0.25">
      <c r="B109" s="44"/>
      <c r="C109" s="33"/>
      <c r="D109" s="18"/>
      <c r="E109" s="14"/>
      <c r="F109" s="2"/>
      <c r="G109" s="2"/>
      <c r="H109" s="2"/>
      <c r="I109" s="2"/>
      <c r="J109" s="2"/>
      <c r="K109" s="2"/>
      <c r="L109" s="2"/>
      <c r="M109" s="19"/>
      <c r="N109" s="14"/>
      <c r="O109" s="13"/>
      <c r="P109" s="2"/>
      <c r="Q109" s="14"/>
      <c r="R109" s="40"/>
      <c r="S109" s="41"/>
      <c r="T109" s="41"/>
      <c r="U109" s="42"/>
      <c r="V109" s="18"/>
      <c r="W109" s="36"/>
      <c r="X109" s="19"/>
      <c r="Y109" s="19"/>
      <c r="Z109" s="19"/>
      <c r="AA109" s="33"/>
      <c r="AB109" s="19" t="str">
        <f>_xlfn.IFNA(VLOOKUP(Inventaire_tableau[[#This Row],[Recommandation]],tableau_equiv_filière_KPI,2,FALSE),"")</f>
        <v/>
      </c>
    </row>
    <row r="110" spans="2:28" x14ac:dyDescent="0.25">
      <c r="B110" s="44"/>
      <c r="C110" s="33"/>
      <c r="D110" s="18"/>
      <c r="E110" s="14"/>
      <c r="F110" s="2"/>
      <c r="G110" s="2"/>
      <c r="H110" s="2"/>
      <c r="I110" s="2"/>
      <c r="J110" s="2"/>
      <c r="K110" s="2"/>
      <c r="L110" s="2"/>
      <c r="M110" s="19"/>
      <c r="N110" s="14"/>
      <c r="O110" s="13"/>
      <c r="P110" s="2"/>
      <c r="Q110" s="14"/>
      <c r="R110" s="40"/>
      <c r="S110" s="41"/>
      <c r="T110" s="41"/>
      <c r="U110" s="42"/>
      <c r="V110" s="18"/>
      <c r="W110" s="36"/>
      <c r="X110" s="19"/>
      <c r="Y110" s="19"/>
      <c r="Z110" s="19"/>
      <c r="AA110" s="33"/>
      <c r="AB110" s="19" t="str">
        <f>_xlfn.IFNA(VLOOKUP(Inventaire_tableau[[#This Row],[Recommandation]],tableau_equiv_filière_KPI,2,FALSE),"")</f>
        <v/>
      </c>
    </row>
    <row r="111" spans="2:28" x14ac:dyDescent="0.25">
      <c r="B111" s="44"/>
      <c r="C111" s="33"/>
      <c r="D111" s="18"/>
      <c r="E111" s="14"/>
      <c r="F111" s="2"/>
      <c r="G111" s="2"/>
      <c r="H111" s="2"/>
      <c r="I111" s="2"/>
      <c r="J111" s="2"/>
      <c r="K111" s="2"/>
      <c r="L111" s="2"/>
      <c r="M111" s="19"/>
      <c r="N111" s="14"/>
      <c r="O111" s="13"/>
      <c r="P111" s="2"/>
      <c r="Q111" s="14"/>
      <c r="R111" s="40"/>
      <c r="S111" s="41"/>
      <c r="T111" s="41"/>
      <c r="U111" s="42"/>
      <c r="V111" s="18"/>
      <c r="W111" s="36"/>
      <c r="X111" s="19"/>
      <c r="Y111" s="19"/>
      <c r="Z111" s="19"/>
      <c r="AA111" s="33"/>
      <c r="AB111" s="19" t="str">
        <f>_xlfn.IFNA(VLOOKUP(Inventaire_tableau[[#This Row],[Recommandation]],tableau_equiv_filière_KPI,2,FALSE),"")</f>
        <v/>
      </c>
    </row>
    <row r="112" spans="2:28" x14ac:dyDescent="0.25">
      <c r="B112" s="44"/>
      <c r="C112" s="33"/>
      <c r="D112" s="18"/>
      <c r="E112" s="14"/>
      <c r="F112" s="2"/>
      <c r="G112" s="2"/>
      <c r="H112" s="2"/>
      <c r="I112" s="2"/>
      <c r="J112" s="2"/>
      <c r="K112" s="2"/>
      <c r="L112" s="2"/>
      <c r="M112" s="19"/>
      <c r="N112" s="14"/>
      <c r="O112" s="13"/>
      <c r="P112" s="2"/>
      <c r="Q112" s="14"/>
      <c r="R112" s="40"/>
      <c r="S112" s="41"/>
      <c r="T112" s="41"/>
      <c r="U112" s="42"/>
      <c r="V112" s="18"/>
      <c r="W112" s="36"/>
      <c r="X112" s="19"/>
      <c r="Y112" s="19"/>
      <c r="Z112" s="19"/>
      <c r="AA112" s="33"/>
      <c r="AB112" s="19" t="str">
        <f>_xlfn.IFNA(VLOOKUP(Inventaire_tableau[[#This Row],[Recommandation]],tableau_equiv_filière_KPI,2,FALSE),"")</f>
        <v/>
      </c>
    </row>
    <row r="113" spans="2:28" x14ac:dyDescent="0.25">
      <c r="B113" s="44"/>
      <c r="C113" s="33"/>
      <c r="D113" s="18"/>
      <c r="E113" s="14"/>
      <c r="F113" s="2"/>
      <c r="G113" s="2"/>
      <c r="H113" s="2"/>
      <c r="I113" s="2"/>
      <c r="J113" s="2"/>
      <c r="K113" s="2"/>
      <c r="L113" s="2"/>
      <c r="M113" s="19"/>
      <c r="N113" s="14"/>
      <c r="O113" s="13"/>
      <c r="P113" s="2"/>
      <c r="Q113" s="14"/>
      <c r="R113" s="40"/>
      <c r="S113" s="41"/>
      <c r="T113" s="41"/>
      <c r="U113" s="42"/>
      <c r="V113" s="18"/>
      <c r="W113" s="36"/>
      <c r="X113" s="19"/>
      <c r="Y113" s="19"/>
      <c r="Z113" s="19"/>
      <c r="AA113" s="33"/>
      <c r="AB113" s="19" t="str">
        <f>_xlfn.IFNA(VLOOKUP(Inventaire_tableau[[#This Row],[Recommandation]],tableau_equiv_filière_KPI,2,FALSE),"")</f>
        <v/>
      </c>
    </row>
    <row r="114" spans="2:28" x14ac:dyDescent="0.25">
      <c r="B114" s="44"/>
      <c r="C114" s="33"/>
      <c r="D114" s="18"/>
      <c r="E114" s="14"/>
      <c r="F114" s="2"/>
      <c r="G114" s="2"/>
      <c r="H114" s="2"/>
      <c r="I114" s="2"/>
      <c r="J114" s="2"/>
      <c r="K114" s="2"/>
      <c r="L114" s="2"/>
      <c r="M114" s="19"/>
      <c r="N114" s="14"/>
      <c r="O114" s="13"/>
      <c r="P114" s="2"/>
      <c r="Q114" s="14"/>
      <c r="R114" s="40"/>
      <c r="S114" s="41"/>
      <c r="T114" s="41"/>
      <c r="U114" s="42"/>
      <c r="V114" s="18"/>
      <c r="W114" s="36"/>
      <c r="X114" s="19"/>
      <c r="Y114" s="19"/>
      <c r="Z114" s="19"/>
      <c r="AA114" s="33"/>
      <c r="AB114" s="19" t="str">
        <f>_xlfn.IFNA(VLOOKUP(Inventaire_tableau[[#This Row],[Recommandation]],tableau_equiv_filière_KPI,2,FALSE),"")</f>
        <v/>
      </c>
    </row>
    <row r="115" spans="2:28" x14ac:dyDescent="0.25">
      <c r="B115" s="44"/>
      <c r="C115" s="33"/>
      <c r="D115" s="18"/>
      <c r="E115" s="14"/>
      <c r="F115" s="2"/>
      <c r="G115" s="2"/>
      <c r="H115" s="2"/>
      <c r="I115" s="2"/>
      <c r="J115" s="2"/>
      <c r="K115" s="2"/>
      <c r="L115" s="2"/>
      <c r="M115" s="19"/>
      <c r="N115" s="14"/>
      <c r="O115" s="13"/>
      <c r="P115" s="2"/>
      <c r="Q115" s="14"/>
      <c r="R115" s="40"/>
      <c r="S115" s="41"/>
      <c r="T115" s="41"/>
      <c r="U115" s="42"/>
      <c r="V115" s="18"/>
      <c r="W115" s="36"/>
      <c r="X115" s="19"/>
      <c r="Y115" s="19"/>
      <c r="Z115" s="19"/>
      <c r="AA115" s="33"/>
      <c r="AB115" s="19" t="str">
        <f>_xlfn.IFNA(VLOOKUP(Inventaire_tableau[[#This Row],[Recommandation]],tableau_equiv_filière_KPI,2,FALSE),"")</f>
        <v/>
      </c>
    </row>
    <row r="116" spans="2:28" x14ac:dyDescent="0.25">
      <c r="B116" s="44"/>
      <c r="C116" s="33"/>
      <c r="D116" s="18"/>
      <c r="E116" s="14"/>
      <c r="F116" s="2"/>
      <c r="G116" s="2"/>
      <c r="H116" s="2"/>
      <c r="I116" s="2"/>
      <c r="J116" s="2"/>
      <c r="K116" s="2"/>
      <c r="L116" s="2"/>
      <c r="M116" s="19"/>
      <c r="N116" s="14"/>
      <c r="O116" s="13"/>
      <c r="P116" s="2"/>
      <c r="Q116" s="14"/>
      <c r="R116" s="40"/>
      <c r="S116" s="41"/>
      <c r="T116" s="41"/>
      <c r="U116" s="42"/>
      <c r="V116" s="18"/>
      <c r="W116" s="36"/>
      <c r="X116" s="19"/>
      <c r="Y116" s="19"/>
      <c r="Z116" s="19"/>
      <c r="AA116" s="33"/>
      <c r="AB116" s="19" t="str">
        <f>_xlfn.IFNA(VLOOKUP(Inventaire_tableau[[#This Row],[Recommandation]],tableau_equiv_filière_KPI,2,FALSE),"")</f>
        <v/>
      </c>
    </row>
    <row r="117" spans="2:28" x14ac:dyDescent="0.25">
      <c r="B117" s="44"/>
      <c r="C117" s="33"/>
      <c r="D117" s="18"/>
      <c r="E117" s="14"/>
      <c r="F117" s="2"/>
      <c r="G117" s="2"/>
      <c r="H117" s="2"/>
      <c r="I117" s="2"/>
      <c r="J117" s="2"/>
      <c r="K117" s="2"/>
      <c r="L117" s="2"/>
      <c r="M117" s="19"/>
      <c r="N117" s="14"/>
      <c r="O117" s="13"/>
      <c r="P117" s="2"/>
      <c r="Q117" s="14"/>
      <c r="R117" s="40"/>
      <c r="S117" s="41"/>
      <c r="T117" s="41"/>
      <c r="U117" s="42"/>
      <c r="V117" s="18"/>
      <c r="W117" s="36"/>
      <c r="X117" s="19"/>
      <c r="Y117" s="19"/>
      <c r="Z117" s="19"/>
      <c r="AA117" s="33"/>
      <c r="AB117" s="19" t="str">
        <f>_xlfn.IFNA(VLOOKUP(Inventaire_tableau[[#This Row],[Recommandation]],tableau_equiv_filière_KPI,2,FALSE),"")</f>
        <v/>
      </c>
    </row>
    <row r="118" spans="2:28" x14ac:dyDescent="0.25">
      <c r="B118" s="44"/>
      <c r="C118" s="33"/>
      <c r="D118" s="18"/>
      <c r="E118" s="14"/>
      <c r="F118" s="2"/>
      <c r="G118" s="2"/>
      <c r="H118" s="2"/>
      <c r="I118" s="2"/>
      <c r="J118" s="2"/>
      <c r="K118" s="2"/>
      <c r="L118" s="2"/>
      <c r="M118" s="19"/>
      <c r="N118" s="14"/>
      <c r="O118" s="13"/>
      <c r="P118" s="2"/>
      <c r="Q118" s="14"/>
      <c r="R118" s="40"/>
      <c r="S118" s="41"/>
      <c r="T118" s="41"/>
      <c r="U118" s="42"/>
      <c r="V118" s="18"/>
      <c r="W118" s="36"/>
      <c r="X118" s="19"/>
      <c r="Y118" s="19"/>
      <c r="Z118" s="19"/>
      <c r="AA118" s="33"/>
      <c r="AB118" s="19" t="str">
        <f>_xlfn.IFNA(VLOOKUP(Inventaire_tableau[[#This Row],[Recommandation]],tableau_equiv_filière_KPI,2,FALSE),"")</f>
        <v/>
      </c>
    </row>
    <row r="119" spans="2:28" x14ac:dyDescent="0.25">
      <c r="B119" s="44"/>
      <c r="C119" s="33"/>
      <c r="D119" s="18"/>
      <c r="E119" s="14"/>
      <c r="F119" s="2"/>
      <c r="G119" s="2"/>
      <c r="H119" s="2"/>
      <c r="I119" s="2"/>
      <c r="J119" s="2"/>
      <c r="K119" s="2"/>
      <c r="L119" s="2"/>
      <c r="M119" s="19"/>
      <c r="N119" s="14"/>
      <c r="O119" s="13"/>
      <c r="P119" s="2"/>
      <c r="Q119" s="14"/>
      <c r="R119" s="40"/>
      <c r="S119" s="41"/>
      <c r="T119" s="41"/>
      <c r="U119" s="42"/>
      <c r="V119" s="18"/>
      <c r="W119" s="36"/>
      <c r="X119" s="19"/>
      <c r="Y119" s="19"/>
      <c r="Z119" s="19"/>
      <c r="AA119" s="33"/>
      <c r="AB119" s="19" t="str">
        <f>_xlfn.IFNA(VLOOKUP(Inventaire_tableau[[#This Row],[Recommandation]],tableau_equiv_filière_KPI,2,FALSE),"")</f>
        <v/>
      </c>
    </row>
    <row r="120" spans="2:28" x14ac:dyDescent="0.25">
      <c r="B120" s="44"/>
      <c r="C120" s="33"/>
      <c r="D120" s="18"/>
      <c r="E120" s="14"/>
      <c r="F120" s="2"/>
      <c r="G120" s="2"/>
      <c r="H120" s="2"/>
      <c r="I120" s="2"/>
      <c r="J120" s="2"/>
      <c r="K120" s="2"/>
      <c r="L120" s="2"/>
      <c r="M120" s="19"/>
      <c r="N120" s="14"/>
      <c r="O120" s="13"/>
      <c r="P120" s="2"/>
      <c r="Q120" s="14"/>
      <c r="R120" s="40"/>
      <c r="S120" s="41"/>
      <c r="T120" s="41"/>
      <c r="U120" s="42"/>
      <c r="V120" s="18"/>
      <c r="W120" s="36"/>
      <c r="X120" s="19"/>
      <c r="Y120" s="19"/>
      <c r="Z120" s="19"/>
      <c r="AA120" s="33"/>
      <c r="AB120" s="19" t="str">
        <f>_xlfn.IFNA(VLOOKUP(Inventaire_tableau[[#This Row],[Recommandation]],tableau_equiv_filière_KPI,2,FALSE),"")</f>
        <v/>
      </c>
    </row>
    <row r="121" spans="2:28" x14ac:dyDescent="0.25">
      <c r="B121" s="44"/>
      <c r="C121" s="33"/>
      <c r="D121" s="18"/>
      <c r="E121" s="14"/>
      <c r="F121" s="2"/>
      <c r="G121" s="2"/>
      <c r="H121" s="2"/>
      <c r="I121" s="2"/>
      <c r="J121" s="2"/>
      <c r="K121" s="2"/>
      <c r="L121" s="2"/>
      <c r="M121" s="19"/>
      <c r="N121" s="14"/>
      <c r="O121" s="13"/>
      <c r="P121" s="2"/>
      <c r="Q121" s="14"/>
      <c r="R121" s="40"/>
      <c r="S121" s="41"/>
      <c r="T121" s="41"/>
      <c r="U121" s="42"/>
      <c r="V121" s="18"/>
      <c r="W121" s="36"/>
      <c r="X121" s="19"/>
      <c r="Y121" s="19"/>
      <c r="Z121" s="19"/>
      <c r="AA121" s="33"/>
      <c r="AB121" s="19" t="str">
        <f>_xlfn.IFNA(VLOOKUP(Inventaire_tableau[[#This Row],[Recommandation]],tableau_equiv_filière_KPI,2,FALSE),"")</f>
        <v/>
      </c>
    </row>
    <row r="122" spans="2:28" x14ac:dyDescent="0.25">
      <c r="B122" s="44"/>
      <c r="C122" s="33"/>
      <c r="D122" s="18"/>
      <c r="E122" s="14"/>
      <c r="F122" s="2"/>
      <c r="G122" s="2"/>
      <c r="H122" s="2"/>
      <c r="I122" s="2"/>
      <c r="J122" s="2"/>
      <c r="K122" s="2"/>
      <c r="L122" s="2"/>
      <c r="M122" s="19"/>
      <c r="N122" s="14"/>
      <c r="O122" s="13"/>
      <c r="P122" s="2"/>
      <c r="Q122" s="14"/>
      <c r="R122" s="40"/>
      <c r="S122" s="41"/>
      <c r="T122" s="41"/>
      <c r="U122" s="42"/>
      <c r="V122" s="18"/>
      <c r="W122" s="36"/>
      <c r="X122" s="19"/>
      <c r="Y122" s="19"/>
      <c r="Z122" s="19"/>
      <c r="AA122" s="33"/>
      <c r="AB122" s="19" t="str">
        <f>_xlfn.IFNA(VLOOKUP(Inventaire_tableau[[#This Row],[Recommandation]],tableau_equiv_filière_KPI,2,FALSE),"")</f>
        <v/>
      </c>
    </row>
    <row r="123" spans="2:28" x14ac:dyDescent="0.25">
      <c r="B123" s="44"/>
      <c r="C123" s="33"/>
      <c r="D123" s="18"/>
      <c r="E123" s="14"/>
      <c r="F123" s="2"/>
      <c r="G123" s="2"/>
      <c r="H123" s="2"/>
      <c r="I123" s="2"/>
      <c r="J123" s="2"/>
      <c r="K123" s="2"/>
      <c r="L123" s="2"/>
      <c r="M123" s="19"/>
      <c r="N123" s="14"/>
      <c r="O123" s="13"/>
      <c r="P123" s="2"/>
      <c r="Q123" s="14"/>
      <c r="R123" s="40"/>
      <c r="S123" s="41"/>
      <c r="T123" s="41"/>
      <c r="U123" s="42"/>
      <c r="V123" s="18"/>
      <c r="W123" s="36"/>
      <c r="X123" s="19"/>
      <c r="Y123" s="19"/>
      <c r="Z123" s="19"/>
      <c r="AA123" s="33"/>
      <c r="AB123" s="19" t="str">
        <f>_xlfn.IFNA(VLOOKUP(Inventaire_tableau[[#This Row],[Recommandation]],tableau_equiv_filière_KPI,2,FALSE),"")</f>
        <v/>
      </c>
    </row>
    <row r="124" spans="2:28" x14ac:dyDescent="0.25">
      <c r="B124" s="44"/>
      <c r="C124" s="33"/>
      <c r="D124" s="18"/>
      <c r="E124" s="14"/>
      <c r="F124" s="2"/>
      <c r="G124" s="2"/>
      <c r="H124" s="2"/>
      <c r="I124" s="2"/>
      <c r="J124" s="2"/>
      <c r="K124" s="2"/>
      <c r="L124" s="2"/>
      <c r="M124" s="19"/>
      <c r="N124" s="14"/>
      <c r="O124" s="13"/>
      <c r="P124" s="2"/>
      <c r="Q124" s="14"/>
      <c r="R124" s="40"/>
      <c r="S124" s="41"/>
      <c r="T124" s="41"/>
      <c r="U124" s="42"/>
      <c r="V124" s="18"/>
      <c r="W124" s="36"/>
      <c r="X124" s="19"/>
      <c r="Y124" s="19"/>
      <c r="Z124" s="19"/>
      <c r="AA124" s="33"/>
      <c r="AB124" s="19" t="str">
        <f>_xlfn.IFNA(VLOOKUP(Inventaire_tableau[[#This Row],[Recommandation]],tableau_equiv_filière_KPI,2,FALSE),"")</f>
        <v/>
      </c>
    </row>
    <row r="125" spans="2:28" x14ac:dyDescent="0.25">
      <c r="B125" s="44"/>
      <c r="C125" s="33"/>
      <c r="D125" s="18"/>
      <c r="E125" s="14"/>
      <c r="F125" s="2"/>
      <c r="G125" s="2"/>
      <c r="H125" s="2"/>
      <c r="I125" s="2"/>
      <c r="J125" s="2"/>
      <c r="K125" s="2"/>
      <c r="L125" s="2"/>
      <c r="M125" s="19"/>
      <c r="N125" s="14"/>
      <c r="O125" s="13"/>
      <c r="P125" s="2"/>
      <c r="Q125" s="14"/>
      <c r="R125" s="40"/>
      <c r="S125" s="41"/>
      <c r="T125" s="41"/>
      <c r="U125" s="42"/>
      <c r="V125" s="18"/>
      <c r="W125" s="36"/>
      <c r="X125" s="19"/>
      <c r="Y125" s="19"/>
      <c r="Z125" s="19"/>
      <c r="AA125" s="33"/>
      <c r="AB125" s="19" t="str">
        <f>_xlfn.IFNA(VLOOKUP(Inventaire_tableau[[#This Row],[Recommandation]],tableau_equiv_filière_KPI,2,FALSE),"")</f>
        <v/>
      </c>
    </row>
    <row r="126" spans="2:28" x14ac:dyDescent="0.25">
      <c r="B126" s="44"/>
      <c r="C126" s="33"/>
      <c r="D126" s="18"/>
      <c r="E126" s="14"/>
      <c r="F126" s="2"/>
      <c r="G126" s="2"/>
      <c r="H126" s="2"/>
      <c r="I126" s="2"/>
      <c r="J126" s="2"/>
      <c r="K126" s="2"/>
      <c r="L126" s="2"/>
      <c r="M126" s="19"/>
      <c r="N126" s="14"/>
      <c r="O126" s="13"/>
      <c r="P126" s="2"/>
      <c r="Q126" s="14"/>
      <c r="R126" s="40"/>
      <c r="S126" s="41"/>
      <c r="T126" s="41"/>
      <c r="U126" s="42"/>
      <c r="V126" s="18"/>
      <c r="W126" s="36"/>
      <c r="X126" s="19"/>
      <c r="Y126" s="19"/>
      <c r="Z126" s="19"/>
      <c r="AA126" s="33"/>
      <c r="AB126" s="19" t="str">
        <f>_xlfn.IFNA(VLOOKUP(Inventaire_tableau[[#This Row],[Recommandation]],tableau_equiv_filière_KPI,2,FALSE),"")</f>
        <v/>
      </c>
    </row>
    <row r="127" spans="2:28" x14ac:dyDescent="0.25">
      <c r="B127" s="44"/>
      <c r="C127" s="33"/>
      <c r="D127" s="18"/>
      <c r="E127" s="14"/>
      <c r="F127" s="2"/>
      <c r="G127" s="2"/>
      <c r="H127" s="2"/>
      <c r="I127" s="2"/>
      <c r="J127" s="2"/>
      <c r="K127" s="2"/>
      <c r="L127" s="2"/>
      <c r="M127" s="19"/>
      <c r="N127" s="14"/>
      <c r="O127" s="13"/>
      <c r="P127" s="2"/>
      <c r="Q127" s="14"/>
      <c r="R127" s="40"/>
      <c r="S127" s="41"/>
      <c r="T127" s="41"/>
      <c r="U127" s="42"/>
      <c r="V127" s="18"/>
      <c r="W127" s="36"/>
      <c r="X127" s="19"/>
      <c r="Y127" s="19"/>
      <c r="Z127" s="19"/>
      <c r="AA127" s="33"/>
      <c r="AB127" s="19" t="str">
        <f>_xlfn.IFNA(VLOOKUP(Inventaire_tableau[[#This Row],[Recommandation]],tableau_equiv_filière_KPI,2,FALSE),"")</f>
        <v/>
      </c>
    </row>
    <row r="128" spans="2:28" x14ac:dyDescent="0.25">
      <c r="B128" s="44"/>
      <c r="C128" s="33"/>
      <c r="D128" s="18"/>
      <c r="E128" s="14"/>
      <c r="F128" s="2"/>
      <c r="G128" s="2"/>
      <c r="H128" s="2"/>
      <c r="I128" s="2"/>
      <c r="J128" s="2"/>
      <c r="K128" s="2"/>
      <c r="L128" s="2"/>
      <c r="M128" s="19"/>
      <c r="N128" s="14"/>
      <c r="O128" s="13"/>
      <c r="P128" s="2"/>
      <c r="Q128" s="14"/>
      <c r="R128" s="40"/>
      <c r="S128" s="41"/>
      <c r="T128" s="41"/>
      <c r="U128" s="42"/>
      <c r="V128" s="18"/>
      <c r="W128" s="36"/>
      <c r="X128" s="19"/>
      <c r="Y128" s="19"/>
      <c r="Z128" s="19"/>
      <c r="AA128" s="33"/>
      <c r="AB128" s="19" t="str">
        <f>_xlfn.IFNA(VLOOKUP(Inventaire_tableau[[#This Row],[Recommandation]],tableau_equiv_filière_KPI,2,FALSE),"")</f>
        <v/>
      </c>
    </row>
    <row r="129" spans="2:28" x14ac:dyDescent="0.25">
      <c r="B129" s="44"/>
      <c r="C129" s="33"/>
      <c r="D129" s="18"/>
      <c r="E129" s="14"/>
      <c r="F129" s="2"/>
      <c r="G129" s="2"/>
      <c r="H129" s="2"/>
      <c r="I129" s="2"/>
      <c r="J129" s="2"/>
      <c r="K129" s="2"/>
      <c r="L129" s="2"/>
      <c r="M129" s="19"/>
      <c r="N129" s="14"/>
      <c r="O129" s="13"/>
      <c r="P129" s="2"/>
      <c r="Q129" s="14"/>
      <c r="R129" s="40"/>
      <c r="S129" s="41"/>
      <c r="T129" s="41"/>
      <c r="U129" s="42"/>
      <c r="V129" s="18"/>
      <c r="W129" s="36"/>
      <c r="X129" s="19"/>
      <c r="Y129" s="19"/>
      <c r="Z129" s="19"/>
      <c r="AA129" s="33"/>
      <c r="AB129" s="19" t="str">
        <f>_xlfn.IFNA(VLOOKUP(Inventaire_tableau[[#This Row],[Recommandation]],tableau_equiv_filière_KPI,2,FALSE),"")</f>
        <v/>
      </c>
    </row>
    <row r="130" spans="2:28" x14ac:dyDescent="0.25">
      <c r="B130" s="44"/>
      <c r="C130" s="33"/>
      <c r="D130" s="18"/>
      <c r="E130" s="14"/>
      <c r="F130" s="2"/>
      <c r="G130" s="2"/>
      <c r="H130" s="2"/>
      <c r="I130" s="2"/>
      <c r="J130" s="2"/>
      <c r="K130" s="2"/>
      <c r="L130" s="2"/>
      <c r="M130" s="19"/>
      <c r="N130" s="14"/>
      <c r="O130" s="13"/>
      <c r="P130" s="2"/>
      <c r="Q130" s="14"/>
      <c r="R130" s="40"/>
      <c r="S130" s="41"/>
      <c r="T130" s="41"/>
      <c r="U130" s="42"/>
      <c r="V130" s="18"/>
      <c r="W130" s="36"/>
      <c r="X130" s="19"/>
      <c r="Y130" s="19"/>
      <c r="Z130" s="19"/>
      <c r="AA130" s="33"/>
      <c r="AB130" s="19" t="str">
        <f>_xlfn.IFNA(VLOOKUP(Inventaire_tableau[[#This Row],[Recommandation]],tableau_equiv_filière_KPI,2,FALSE),"")</f>
        <v/>
      </c>
    </row>
    <row r="131" spans="2:28" x14ac:dyDescent="0.25">
      <c r="B131" s="44"/>
      <c r="C131" s="33"/>
      <c r="D131" s="18"/>
      <c r="E131" s="14"/>
      <c r="F131" s="2"/>
      <c r="G131" s="2"/>
      <c r="H131" s="2"/>
      <c r="I131" s="2"/>
      <c r="J131" s="2"/>
      <c r="K131" s="2"/>
      <c r="L131" s="2"/>
      <c r="M131" s="19"/>
      <c r="N131" s="14"/>
      <c r="O131" s="13"/>
      <c r="P131" s="2"/>
      <c r="Q131" s="14"/>
      <c r="R131" s="40"/>
      <c r="S131" s="41"/>
      <c r="T131" s="41"/>
      <c r="U131" s="42"/>
      <c r="V131" s="18"/>
      <c r="W131" s="36"/>
      <c r="X131" s="19"/>
      <c r="Y131" s="19"/>
      <c r="Z131" s="19"/>
      <c r="AA131" s="33"/>
      <c r="AB131" s="19" t="str">
        <f>_xlfn.IFNA(VLOOKUP(Inventaire_tableau[[#This Row],[Recommandation]],tableau_equiv_filière_KPI,2,FALSE),"")</f>
        <v/>
      </c>
    </row>
    <row r="132" spans="2:28" x14ac:dyDescent="0.25">
      <c r="B132" s="44"/>
      <c r="C132" s="33"/>
      <c r="D132" s="18"/>
      <c r="E132" s="14"/>
      <c r="F132" s="2"/>
      <c r="G132" s="2"/>
      <c r="H132" s="2"/>
      <c r="I132" s="2"/>
      <c r="J132" s="2"/>
      <c r="K132" s="2"/>
      <c r="L132" s="2"/>
      <c r="M132" s="19"/>
      <c r="N132" s="14"/>
      <c r="O132" s="13"/>
      <c r="P132" s="2"/>
      <c r="Q132" s="14"/>
      <c r="R132" s="40"/>
      <c r="S132" s="41"/>
      <c r="T132" s="41"/>
      <c r="U132" s="42"/>
      <c r="V132" s="18"/>
      <c r="W132" s="36"/>
      <c r="X132" s="19"/>
      <c r="Y132" s="19"/>
      <c r="Z132" s="19"/>
      <c r="AA132" s="33"/>
      <c r="AB132" s="19" t="str">
        <f>_xlfn.IFNA(VLOOKUP(Inventaire_tableau[[#This Row],[Recommandation]],tableau_equiv_filière_KPI,2,FALSE),"")</f>
        <v/>
      </c>
    </row>
    <row r="133" spans="2:28" x14ac:dyDescent="0.25">
      <c r="B133" s="44"/>
      <c r="C133" s="33"/>
      <c r="D133" s="18"/>
      <c r="E133" s="14"/>
      <c r="F133" s="2"/>
      <c r="G133" s="2"/>
      <c r="H133" s="2"/>
      <c r="I133" s="2"/>
      <c r="J133" s="2"/>
      <c r="K133" s="2"/>
      <c r="L133" s="2"/>
      <c r="M133" s="19"/>
      <c r="N133" s="14"/>
      <c r="O133" s="13"/>
      <c r="P133" s="2"/>
      <c r="Q133" s="14"/>
      <c r="R133" s="40"/>
      <c r="S133" s="41"/>
      <c r="T133" s="41"/>
      <c r="U133" s="42"/>
      <c r="V133" s="18"/>
      <c r="W133" s="36"/>
      <c r="X133" s="19"/>
      <c r="Y133" s="19"/>
      <c r="Z133" s="19"/>
      <c r="AA133" s="33"/>
      <c r="AB133" s="19" t="str">
        <f>_xlfn.IFNA(VLOOKUP(Inventaire_tableau[[#This Row],[Recommandation]],tableau_equiv_filière_KPI,2,FALSE),"")</f>
        <v/>
      </c>
    </row>
    <row r="134" spans="2:28" x14ac:dyDescent="0.25">
      <c r="B134" s="44"/>
      <c r="C134" s="33"/>
      <c r="D134" s="18"/>
      <c r="E134" s="14"/>
      <c r="F134" s="2"/>
      <c r="G134" s="2"/>
      <c r="H134" s="2"/>
      <c r="I134" s="2"/>
      <c r="J134" s="2"/>
      <c r="K134" s="2"/>
      <c r="L134" s="2"/>
      <c r="M134" s="19"/>
      <c r="N134" s="14"/>
      <c r="O134" s="13"/>
      <c r="P134" s="2"/>
      <c r="Q134" s="14"/>
      <c r="R134" s="40"/>
      <c r="S134" s="41"/>
      <c r="T134" s="41"/>
      <c r="U134" s="42"/>
      <c r="V134" s="18"/>
      <c r="W134" s="36"/>
      <c r="X134" s="19"/>
      <c r="Y134" s="19"/>
      <c r="Z134" s="19"/>
      <c r="AA134" s="33"/>
      <c r="AB134" s="19" t="str">
        <f>_xlfn.IFNA(VLOOKUP(Inventaire_tableau[[#This Row],[Recommandation]],tableau_equiv_filière_KPI,2,FALSE),"")</f>
        <v/>
      </c>
    </row>
    <row r="135" spans="2:28" x14ac:dyDescent="0.25">
      <c r="B135" s="44"/>
      <c r="C135" s="33"/>
      <c r="D135" s="18"/>
      <c r="E135" s="14"/>
      <c r="F135" s="2"/>
      <c r="G135" s="2"/>
      <c r="H135" s="2"/>
      <c r="I135" s="2"/>
      <c r="J135" s="2"/>
      <c r="K135" s="2"/>
      <c r="L135" s="2"/>
      <c r="M135" s="19"/>
      <c r="N135" s="14"/>
      <c r="O135" s="13"/>
      <c r="P135" s="2"/>
      <c r="Q135" s="14"/>
      <c r="R135" s="40"/>
      <c r="S135" s="41"/>
      <c r="T135" s="41"/>
      <c r="U135" s="42"/>
      <c r="V135" s="18"/>
      <c r="W135" s="36"/>
      <c r="X135" s="19"/>
      <c r="Y135" s="19"/>
      <c r="Z135" s="19"/>
      <c r="AA135" s="33"/>
      <c r="AB135" s="19" t="str">
        <f>_xlfn.IFNA(VLOOKUP(Inventaire_tableau[[#This Row],[Recommandation]],tableau_equiv_filière_KPI,2,FALSE),"")</f>
        <v/>
      </c>
    </row>
    <row r="136" spans="2:28" x14ac:dyDescent="0.25">
      <c r="B136" s="44"/>
      <c r="C136" s="33"/>
      <c r="D136" s="18"/>
      <c r="E136" s="14"/>
      <c r="F136" s="2"/>
      <c r="G136" s="2"/>
      <c r="H136" s="2"/>
      <c r="I136" s="2"/>
      <c r="J136" s="2"/>
      <c r="K136" s="2"/>
      <c r="L136" s="2"/>
      <c r="M136" s="19"/>
      <c r="N136" s="14"/>
      <c r="O136" s="13"/>
      <c r="P136" s="2"/>
      <c r="Q136" s="14"/>
      <c r="R136" s="40"/>
      <c r="S136" s="41"/>
      <c r="T136" s="41"/>
      <c r="U136" s="42"/>
      <c r="V136" s="18"/>
      <c r="W136" s="36"/>
      <c r="X136" s="19"/>
      <c r="Y136" s="19"/>
      <c r="Z136" s="19"/>
      <c r="AA136" s="33"/>
      <c r="AB136" s="19" t="str">
        <f>_xlfn.IFNA(VLOOKUP(Inventaire_tableau[[#This Row],[Recommandation]],tableau_equiv_filière_KPI,2,FALSE),"")</f>
        <v/>
      </c>
    </row>
    <row r="137" spans="2:28" x14ac:dyDescent="0.25">
      <c r="B137" s="44"/>
      <c r="C137" s="33"/>
      <c r="D137" s="18"/>
      <c r="E137" s="14"/>
      <c r="F137" s="2"/>
      <c r="G137" s="2"/>
      <c r="H137" s="2"/>
      <c r="I137" s="2"/>
      <c r="J137" s="2"/>
      <c r="K137" s="2"/>
      <c r="L137" s="2"/>
      <c r="M137" s="19"/>
      <c r="N137" s="14"/>
      <c r="O137" s="13"/>
      <c r="P137" s="2"/>
      <c r="Q137" s="14"/>
      <c r="R137" s="40"/>
      <c r="S137" s="41"/>
      <c r="T137" s="41"/>
      <c r="U137" s="42"/>
      <c r="V137" s="18"/>
      <c r="W137" s="36"/>
      <c r="X137" s="19"/>
      <c r="Y137" s="19"/>
      <c r="Z137" s="19"/>
      <c r="AA137" s="33"/>
      <c r="AB137" s="19" t="str">
        <f>_xlfn.IFNA(VLOOKUP(Inventaire_tableau[[#This Row],[Recommandation]],tableau_equiv_filière_KPI,2,FALSE),"")</f>
        <v/>
      </c>
    </row>
    <row r="138" spans="2:28" x14ac:dyDescent="0.25">
      <c r="B138" s="44"/>
      <c r="C138" s="33"/>
      <c r="D138" s="18"/>
      <c r="E138" s="14"/>
      <c r="F138" s="2"/>
      <c r="G138" s="2"/>
      <c r="H138" s="2"/>
      <c r="I138" s="2"/>
      <c r="J138" s="2"/>
      <c r="K138" s="2"/>
      <c r="L138" s="2"/>
      <c r="M138" s="19"/>
      <c r="N138" s="14"/>
      <c r="O138" s="13"/>
      <c r="P138" s="2"/>
      <c r="Q138" s="14"/>
      <c r="R138" s="40"/>
      <c r="S138" s="41"/>
      <c r="T138" s="41"/>
      <c r="U138" s="42"/>
      <c r="V138" s="18"/>
      <c r="W138" s="36"/>
      <c r="X138" s="19"/>
      <c r="Y138" s="19"/>
      <c r="Z138" s="19"/>
      <c r="AA138" s="33"/>
      <c r="AB138" s="19" t="str">
        <f>_xlfn.IFNA(VLOOKUP(Inventaire_tableau[[#This Row],[Recommandation]],tableau_equiv_filière_KPI,2,FALSE),"")</f>
        <v/>
      </c>
    </row>
    <row r="139" spans="2:28" x14ac:dyDescent="0.25">
      <c r="B139" s="44"/>
      <c r="C139" s="33"/>
      <c r="D139" s="18"/>
      <c r="E139" s="14"/>
      <c r="F139" s="2"/>
      <c r="G139" s="2"/>
      <c r="H139" s="2"/>
      <c r="I139" s="2"/>
      <c r="J139" s="2"/>
      <c r="K139" s="2"/>
      <c r="L139" s="2"/>
      <c r="M139" s="19"/>
      <c r="N139" s="14"/>
      <c r="O139" s="13"/>
      <c r="P139" s="2"/>
      <c r="Q139" s="14"/>
      <c r="R139" s="40"/>
      <c r="S139" s="41"/>
      <c r="T139" s="41"/>
      <c r="U139" s="42"/>
      <c r="V139" s="18"/>
      <c r="W139" s="36"/>
      <c r="X139" s="19"/>
      <c r="Y139" s="19"/>
      <c r="Z139" s="19"/>
      <c r="AA139" s="33"/>
      <c r="AB139" s="19" t="str">
        <f>_xlfn.IFNA(VLOOKUP(Inventaire_tableau[[#This Row],[Recommandation]],tableau_equiv_filière_KPI,2,FALSE),"")</f>
        <v/>
      </c>
    </row>
    <row r="140" spans="2:28" x14ac:dyDescent="0.25">
      <c r="B140" s="44"/>
      <c r="C140" s="33"/>
      <c r="D140" s="18"/>
      <c r="E140" s="14"/>
      <c r="F140" s="2"/>
      <c r="G140" s="2"/>
      <c r="H140" s="2"/>
      <c r="I140" s="2"/>
      <c r="J140" s="2"/>
      <c r="K140" s="2"/>
      <c r="L140" s="2"/>
      <c r="M140" s="19"/>
      <c r="N140" s="14"/>
      <c r="O140" s="13"/>
      <c r="P140" s="2"/>
      <c r="Q140" s="14"/>
      <c r="R140" s="40"/>
      <c r="S140" s="41"/>
      <c r="T140" s="41"/>
      <c r="U140" s="42"/>
      <c r="V140" s="18"/>
      <c r="W140" s="36"/>
      <c r="X140" s="19"/>
      <c r="Y140" s="19"/>
      <c r="Z140" s="19"/>
      <c r="AA140" s="33"/>
      <c r="AB140" s="19" t="str">
        <f>_xlfn.IFNA(VLOOKUP(Inventaire_tableau[[#This Row],[Recommandation]],tableau_equiv_filière_KPI,2,FALSE),"")</f>
        <v/>
      </c>
    </row>
    <row r="141" spans="2:28" x14ac:dyDescent="0.25">
      <c r="B141" s="44"/>
      <c r="C141" s="33"/>
      <c r="D141" s="18"/>
      <c r="E141" s="14"/>
      <c r="F141" s="2"/>
      <c r="G141" s="2"/>
      <c r="H141" s="2"/>
      <c r="I141" s="2"/>
      <c r="J141" s="2"/>
      <c r="K141" s="2"/>
      <c r="L141" s="2"/>
      <c r="M141" s="19"/>
      <c r="N141" s="14"/>
      <c r="O141" s="13"/>
      <c r="P141" s="2"/>
      <c r="Q141" s="14"/>
      <c r="R141" s="40"/>
      <c r="S141" s="41"/>
      <c r="T141" s="41"/>
      <c r="U141" s="42"/>
      <c r="V141" s="18"/>
      <c r="W141" s="36"/>
      <c r="X141" s="19"/>
      <c r="Y141" s="19"/>
      <c r="Z141" s="19"/>
      <c r="AA141" s="33"/>
      <c r="AB141" s="19" t="str">
        <f>_xlfn.IFNA(VLOOKUP(Inventaire_tableau[[#This Row],[Recommandation]],tableau_equiv_filière_KPI,2,FALSE),"")</f>
        <v/>
      </c>
    </row>
    <row r="142" spans="2:28" x14ac:dyDescent="0.25">
      <c r="B142" s="44"/>
      <c r="C142" s="33"/>
      <c r="D142" s="18"/>
      <c r="E142" s="14"/>
      <c r="F142" s="2"/>
      <c r="G142" s="2"/>
      <c r="H142" s="2"/>
      <c r="I142" s="2"/>
      <c r="J142" s="2"/>
      <c r="K142" s="2"/>
      <c r="L142" s="2"/>
      <c r="M142" s="19"/>
      <c r="N142" s="14"/>
      <c r="O142" s="13"/>
      <c r="P142" s="2"/>
      <c r="Q142" s="14"/>
      <c r="R142" s="40"/>
      <c r="S142" s="41"/>
      <c r="T142" s="41"/>
      <c r="U142" s="42"/>
      <c r="V142" s="18"/>
      <c r="W142" s="36"/>
      <c r="X142" s="19"/>
      <c r="Y142" s="19"/>
      <c r="Z142" s="19"/>
      <c r="AA142" s="33"/>
      <c r="AB142" s="19" t="str">
        <f>_xlfn.IFNA(VLOOKUP(Inventaire_tableau[[#This Row],[Recommandation]],tableau_equiv_filière_KPI,2,FALSE),"")</f>
        <v/>
      </c>
    </row>
    <row r="143" spans="2:28" x14ac:dyDescent="0.25">
      <c r="B143" s="44"/>
      <c r="C143" s="33"/>
      <c r="D143" s="18"/>
      <c r="E143" s="14"/>
      <c r="F143" s="2"/>
      <c r="G143" s="2"/>
      <c r="H143" s="2"/>
      <c r="I143" s="2"/>
      <c r="J143" s="2"/>
      <c r="K143" s="2"/>
      <c r="L143" s="2"/>
      <c r="M143" s="19"/>
      <c r="N143" s="14"/>
      <c r="O143" s="13"/>
      <c r="P143" s="2"/>
      <c r="Q143" s="14"/>
      <c r="R143" s="40"/>
      <c r="S143" s="41"/>
      <c r="T143" s="41"/>
      <c r="U143" s="42"/>
      <c r="V143" s="18"/>
      <c r="W143" s="36"/>
      <c r="X143" s="19"/>
      <c r="Y143" s="19"/>
      <c r="Z143" s="19"/>
      <c r="AA143" s="33"/>
      <c r="AB143" s="19" t="str">
        <f>_xlfn.IFNA(VLOOKUP(Inventaire_tableau[[#This Row],[Recommandation]],tableau_equiv_filière_KPI,2,FALSE),"")</f>
        <v/>
      </c>
    </row>
    <row r="144" spans="2:28" x14ac:dyDescent="0.25">
      <c r="B144" s="44"/>
      <c r="C144" s="33"/>
      <c r="D144" s="18"/>
      <c r="E144" s="14"/>
      <c r="F144" s="2"/>
      <c r="G144" s="2"/>
      <c r="H144" s="2"/>
      <c r="I144" s="2"/>
      <c r="J144" s="2"/>
      <c r="K144" s="2"/>
      <c r="L144" s="2"/>
      <c r="M144" s="19"/>
      <c r="N144" s="14"/>
      <c r="O144" s="13"/>
      <c r="P144" s="2"/>
      <c r="Q144" s="14"/>
      <c r="R144" s="40"/>
      <c r="S144" s="41"/>
      <c r="T144" s="41"/>
      <c r="U144" s="42"/>
      <c r="V144" s="18"/>
      <c r="W144" s="36"/>
      <c r="X144" s="19"/>
      <c r="Y144" s="19"/>
      <c r="Z144" s="19"/>
      <c r="AA144" s="33"/>
      <c r="AB144" s="19" t="str">
        <f>_xlfn.IFNA(VLOOKUP(Inventaire_tableau[[#This Row],[Recommandation]],tableau_equiv_filière_KPI,2,FALSE),"")</f>
        <v/>
      </c>
    </row>
    <row r="145" spans="2:28" x14ac:dyDescent="0.25">
      <c r="B145" s="44"/>
      <c r="C145" s="33"/>
      <c r="D145" s="18"/>
      <c r="E145" s="14"/>
      <c r="F145" s="2"/>
      <c r="G145" s="2"/>
      <c r="H145" s="2"/>
      <c r="I145" s="2"/>
      <c r="J145" s="2"/>
      <c r="K145" s="2"/>
      <c r="L145" s="2"/>
      <c r="M145" s="19"/>
      <c r="N145" s="14"/>
      <c r="O145" s="13"/>
      <c r="P145" s="2"/>
      <c r="Q145" s="14"/>
      <c r="R145" s="40"/>
      <c r="S145" s="41"/>
      <c r="T145" s="41"/>
      <c r="U145" s="42"/>
      <c r="V145" s="18"/>
      <c r="W145" s="36"/>
      <c r="X145" s="19"/>
      <c r="Y145" s="19"/>
      <c r="Z145" s="19"/>
      <c r="AA145" s="33"/>
      <c r="AB145" s="19" t="str">
        <f>_xlfn.IFNA(VLOOKUP(Inventaire_tableau[[#This Row],[Recommandation]],tableau_equiv_filière_KPI,2,FALSE),"")</f>
        <v/>
      </c>
    </row>
    <row r="146" spans="2:28" x14ac:dyDescent="0.25">
      <c r="B146" s="44"/>
      <c r="C146" s="33"/>
      <c r="D146" s="18"/>
      <c r="E146" s="14"/>
      <c r="F146" s="2"/>
      <c r="G146" s="2"/>
      <c r="H146" s="2"/>
      <c r="I146" s="2"/>
      <c r="J146" s="2"/>
      <c r="K146" s="2"/>
      <c r="L146" s="2"/>
      <c r="M146" s="19"/>
      <c r="N146" s="14"/>
      <c r="O146" s="13"/>
      <c r="P146" s="2"/>
      <c r="Q146" s="14"/>
      <c r="R146" s="40"/>
      <c r="S146" s="41"/>
      <c r="T146" s="41"/>
      <c r="U146" s="42"/>
      <c r="V146" s="18"/>
      <c r="W146" s="36"/>
      <c r="X146" s="19"/>
      <c r="Y146" s="19"/>
      <c r="Z146" s="19"/>
      <c r="AA146" s="33"/>
      <c r="AB146" s="19" t="str">
        <f>_xlfn.IFNA(VLOOKUP(Inventaire_tableau[[#This Row],[Recommandation]],tableau_equiv_filière_KPI,2,FALSE),"")</f>
        <v/>
      </c>
    </row>
    <row r="147" spans="2:28" x14ac:dyDescent="0.25">
      <c r="B147" s="44"/>
      <c r="C147" s="33"/>
      <c r="D147" s="18"/>
      <c r="E147" s="14"/>
      <c r="F147" s="2"/>
      <c r="G147" s="2"/>
      <c r="H147" s="2"/>
      <c r="I147" s="2"/>
      <c r="J147" s="2"/>
      <c r="K147" s="2"/>
      <c r="L147" s="2"/>
      <c r="M147" s="19"/>
      <c r="N147" s="14"/>
      <c r="O147" s="13"/>
      <c r="P147" s="2"/>
      <c r="Q147" s="14"/>
      <c r="R147" s="40"/>
      <c r="S147" s="41"/>
      <c r="T147" s="41"/>
      <c r="U147" s="42"/>
      <c r="V147" s="18"/>
      <c r="W147" s="36"/>
      <c r="X147" s="19"/>
      <c r="Y147" s="19"/>
      <c r="Z147" s="19"/>
      <c r="AA147" s="33"/>
      <c r="AB147" s="19" t="str">
        <f>_xlfn.IFNA(VLOOKUP(Inventaire_tableau[[#This Row],[Recommandation]],tableau_equiv_filière_KPI,2,FALSE),"")</f>
        <v/>
      </c>
    </row>
    <row r="148" spans="2:28" x14ac:dyDescent="0.25">
      <c r="B148" s="44"/>
      <c r="C148" s="33"/>
      <c r="D148" s="18"/>
      <c r="E148" s="14"/>
      <c r="F148" s="2"/>
      <c r="G148" s="2"/>
      <c r="H148" s="2"/>
      <c r="I148" s="2"/>
      <c r="J148" s="2"/>
      <c r="K148" s="2"/>
      <c r="L148" s="2"/>
      <c r="M148" s="19"/>
      <c r="N148" s="14"/>
      <c r="O148" s="13"/>
      <c r="P148" s="2"/>
      <c r="Q148" s="14"/>
      <c r="R148" s="40"/>
      <c r="S148" s="41"/>
      <c r="T148" s="41"/>
      <c r="U148" s="42"/>
      <c r="V148" s="18"/>
      <c r="W148" s="36"/>
      <c r="X148" s="19"/>
      <c r="Y148" s="19"/>
      <c r="Z148" s="19"/>
      <c r="AA148" s="33"/>
      <c r="AB148" s="19" t="str">
        <f>_xlfn.IFNA(VLOOKUP(Inventaire_tableau[[#This Row],[Recommandation]],tableau_equiv_filière_KPI,2,FALSE),"")</f>
        <v/>
      </c>
    </row>
    <row r="149" spans="2:28" x14ac:dyDescent="0.25">
      <c r="B149" s="44"/>
      <c r="C149" s="33"/>
      <c r="D149" s="18"/>
      <c r="E149" s="14"/>
      <c r="F149" s="2"/>
      <c r="G149" s="2"/>
      <c r="H149" s="2"/>
      <c r="I149" s="2"/>
      <c r="J149" s="2"/>
      <c r="K149" s="2"/>
      <c r="L149" s="2"/>
      <c r="M149" s="19"/>
      <c r="N149" s="14"/>
      <c r="O149" s="13"/>
      <c r="P149" s="2"/>
      <c r="Q149" s="14"/>
      <c r="R149" s="40"/>
      <c r="S149" s="41"/>
      <c r="T149" s="41"/>
      <c r="U149" s="42"/>
      <c r="V149" s="18"/>
      <c r="W149" s="36"/>
      <c r="X149" s="19"/>
      <c r="Y149" s="19"/>
      <c r="Z149" s="19"/>
      <c r="AA149" s="33"/>
      <c r="AB149" s="19" t="str">
        <f>_xlfn.IFNA(VLOOKUP(Inventaire_tableau[[#This Row],[Recommandation]],tableau_equiv_filière_KPI,2,FALSE),"")</f>
        <v/>
      </c>
    </row>
    <row r="150" spans="2:28" x14ac:dyDescent="0.25">
      <c r="B150" s="44"/>
      <c r="C150" s="33"/>
      <c r="D150" s="18"/>
      <c r="E150" s="14"/>
      <c r="F150" s="2"/>
      <c r="G150" s="2"/>
      <c r="H150" s="2"/>
      <c r="I150" s="2"/>
      <c r="J150" s="2"/>
      <c r="K150" s="2"/>
      <c r="L150" s="2"/>
      <c r="M150" s="19"/>
      <c r="N150" s="14"/>
      <c r="O150" s="13"/>
      <c r="P150" s="2"/>
      <c r="Q150" s="14"/>
      <c r="R150" s="40"/>
      <c r="S150" s="41"/>
      <c r="T150" s="41"/>
      <c r="U150" s="42"/>
      <c r="V150" s="18"/>
      <c r="W150" s="36"/>
      <c r="X150" s="19"/>
      <c r="Y150" s="19"/>
      <c r="Z150" s="19"/>
      <c r="AA150" s="33"/>
      <c r="AB150" s="19" t="str">
        <f>_xlfn.IFNA(VLOOKUP(Inventaire_tableau[[#This Row],[Recommandation]],tableau_equiv_filière_KPI,2,FALSE),"")</f>
        <v/>
      </c>
    </row>
    <row r="151" spans="2:28" x14ac:dyDescent="0.25">
      <c r="B151" s="44"/>
      <c r="C151" s="33"/>
      <c r="D151" s="18"/>
      <c r="E151" s="14"/>
      <c r="F151" s="2"/>
      <c r="G151" s="2"/>
      <c r="H151" s="2"/>
      <c r="I151" s="2"/>
      <c r="J151" s="2"/>
      <c r="K151" s="2"/>
      <c r="L151" s="2"/>
      <c r="M151" s="19"/>
      <c r="N151" s="14"/>
      <c r="O151" s="13"/>
      <c r="P151" s="2"/>
      <c r="Q151" s="14"/>
      <c r="R151" s="40"/>
      <c r="S151" s="41"/>
      <c r="T151" s="41"/>
      <c r="U151" s="42"/>
      <c r="V151" s="18"/>
      <c r="W151" s="36"/>
      <c r="X151" s="19"/>
      <c r="Y151" s="19"/>
      <c r="Z151" s="19"/>
      <c r="AA151" s="33"/>
      <c r="AB151" s="19" t="str">
        <f>_xlfn.IFNA(VLOOKUP(Inventaire_tableau[[#This Row],[Recommandation]],tableau_equiv_filière_KPI,2,FALSE),"")</f>
        <v/>
      </c>
    </row>
    <row r="152" spans="2:28" x14ac:dyDescent="0.25">
      <c r="B152" s="44"/>
      <c r="C152" s="33"/>
      <c r="D152" s="18"/>
      <c r="E152" s="14"/>
      <c r="F152" s="2"/>
      <c r="G152" s="2"/>
      <c r="H152" s="2"/>
      <c r="I152" s="2"/>
      <c r="J152" s="2"/>
      <c r="K152" s="2"/>
      <c r="L152" s="2"/>
      <c r="M152" s="19"/>
      <c r="N152" s="14"/>
      <c r="O152" s="13"/>
      <c r="P152" s="2"/>
      <c r="Q152" s="14"/>
      <c r="R152" s="40"/>
      <c r="S152" s="41"/>
      <c r="T152" s="41"/>
      <c r="U152" s="42"/>
      <c r="V152" s="18"/>
      <c r="W152" s="36"/>
      <c r="X152" s="19"/>
      <c r="Y152" s="19"/>
      <c r="Z152" s="19"/>
      <c r="AA152" s="33"/>
      <c r="AB152" s="19" t="str">
        <f>_xlfn.IFNA(VLOOKUP(Inventaire_tableau[[#This Row],[Recommandation]],tableau_equiv_filière_KPI,2,FALSE),"")</f>
        <v/>
      </c>
    </row>
    <row r="153" spans="2:28" x14ac:dyDescent="0.25">
      <c r="B153" s="44"/>
      <c r="C153" s="33"/>
      <c r="D153" s="18"/>
      <c r="E153" s="14"/>
      <c r="F153" s="2"/>
      <c r="G153" s="2"/>
      <c r="H153" s="2"/>
      <c r="I153" s="2"/>
      <c r="J153" s="2"/>
      <c r="K153" s="2"/>
      <c r="L153" s="2"/>
      <c r="M153" s="19"/>
      <c r="N153" s="14"/>
      <c r="O153" s="13"/>
      <c r="P153" s="2"/>
      <c r="Q153" s="14"/>
      <c r="R153" s="40"/>
      <c r="S153" s="41"/>
      <c r="T153" s="41"/>
      <c r="U153" s="42"/>
      <c r="V153" s="18"/>
      <c r="W153" s="36"/>
      <c r="X153" s="19"/>
      <c r="Y153" s="19"/>
      <c r="Z153" s="19"/>
      <c r="AA153" s="33"/>
      <c r="AB153" s="19" t="str">
        <f>_xlfn.IFNA(VLOOKUP(Inventaire_tableau[[#This Row],[Recommandation]],tableau_equiv_filière_KPI,2,FALSE),"")</f>
        <v/>
      </c>
    </row>
    <row r="154" spans="2:28" x14ac:dyDescent="0.25">
      <c r="B154" s="44"/>
      <c r="C154" s="33"/>
      <c r="D154" s="18"/>
      <c r="E154" s="14"/>
      <c r="F154" s="2"/>
      <c r="G154" s="2"/>
      <c r="H154" s="2"/>
      <c r="I154" s="2"/>
      <c r="J154" s="2"/>
      <c r="K154" s="2"/>
      <c r="L154" s="2"/>
      <c r="M154" s="19"/>
      <c r="N154" s="14"/>
      <c r="O154" s="13"/>
      <c r="P154" s="2"/>
      <c r="Q154" s="14"/>
      <c r="R154" s="40"/>
      <c r="S154" s="41"/>
      <c r="T154" s="41"/>
      <c r="U154" s="42"/>
      <c r="V154" s="18"/>
      <c r="W154" s="36"/>
      <c r="X154" s="19"/>
      <c r="Y154" s="19"/>
      <c r="Z154" s="19"/>
      <c r="AA154" s="33"/>
      <c r="AB154" s="19" t="str">
        <f>_xlfn.IFNA(VLOOKUP(Inventaire_tableau[[#This Row],[Recommandation]],tableau_equiv_filière_KPI,2,FALSE),"")</f>
        <v/>
      </c>
    </row>
    <row r="155" spans="2:28" x14ac:dyDescent="0.25">
      <c r="B155" s="44"/>
      <c r="C155" s="33"/>
      <c r="D155" s="18"/>
      <c r="E155" s="14"/>
      <c r="F155" s="2"/>
      <c r="G155" s="2"/>
      <c r="H155" s="2"/>
      <c r="I155" s="2"/>
      <c r="J155" s="2"/>
      <c r="K155" s="2"/>
      <c r="L155" s="2"/>
      <c r="M155" s="19"/>
      <c r="N155" s="14"/>
      <c r="O155" s="13"/>
      <c r="P155" s="2"/>
      <c r="Q155" s="14"/>
      <c r="R155" s="40"/>
      <c r="S155" s="41"/>
      <c r="T155" s="41"/>
      <c r="U155" s="42"/>
      <c r="V155" s="18"/>
      <c r="W155" s="36"/>
      <c r="X155" s="19"/>
      <c r="Y155" s="19"/>
      <c r="Z155" s="19"/>
      <c r="AA155" s="33"/>
      <c r="AB155" s="19" t="str">
        <f>_xlfn.IFNA(VLOOKUP(Inventaire_tableau[[#This Row],[Recommandation]],tableau_equiv_filière_KPI,2,FALSE),"")</f>
        <v/>
      </c>
    </row>
    <row r="156" spans="2:28" x14ac:dyDescent="0.25">
      <c r="B156" s="44"/>
      <c r="C156" s="33"/>
      <c r="D156" s="18"/>
      <c r="E156" s="14"/>
      <c r="F156" s="2"/>
      <c r="G156" s="2"/>
      <c r="H156" s="2"/>
      <c r="I156" s="2"/>
      <c r="J156" s="2"/>
      <c r="K156" s="2"/>
      <c r="L156" s="2"/>
      <c r="M156" s="19"/>
      <c r="N156" s="14"/>
      <c r="O156" s="13"/>
      <c r="P156" s="2"/>
      <c r="Q156" s="14"/>
      <c r="R156" s="40"/>
      <c r="S156" s="41"/>
      <c r="T156" s="41"/>
      <c r="U156" s="42"/>
      <c r="V156" s="18"/>
      <c r="W156" s="36"/>
      <c r="X156" s="19"/>
      <c r="Y156" s="19"/>
      <c r="Z156" s="19"/>
      <c r="AA156" s="33"/>
      <c r="AB156" s="19" t="str">
        <f>_xlfn.IFNA(VLOOKUP(Inventaire_tableau[[#This Row],[Recommandation]],tableau_equiv_filière_KPI,2,FALSE),"")</f>
        <v/>
      </c>
    </row>
    <row r="157" spans="2:28" x14ac:dyDescent="0.25">
      <c r="B157" s="44"/>
      <c r="C157" s="33"/>
      <c r="D157" s="18"/>
      <c r="E157" s="14"/>
      <c r="F157" s="2"/>
      <c r="G157" s="2"/>
      <c r="H157" s="2"/>
      <c r="I157" s="2"/>
      <c r="J157" s="2"/>
      <c r="K157" s="2"/>
      <c r="L157" s="2"/>
      <c r="M157" s="19"/>
      <c r="N157" s="14"/>
      <c r="O157" s="13"/>
      <c r="P157" s="2"/>
      <c r="Q157" s="14"/>
      <c r="R157" s="40"/>
      <c r="S157" s="41"/>
      <c r="T157" s="41"/>
      <c r="U157" s="42"/>
      <c r="V157" s="18"/>
      <c r="W157" s="36"/>
      <c r="X157" s="19"/>
      <c r="Y157" s="19"/>
      <c r="Z157" s="19"/>
      <c r="AA157" s="33"/>
      <c r="AB157" s="19" t="str">
        <f>_xlfn.IFNA(VLOOKUP(Inventaire_tableau[[#This Row],[Recommandation]],tableau_equiv_filière_KPI,2,FALSE),"")</f>
        <v/>
      </c>
    </row>
    <row r="158" spans="2:28" x14ac:dyDescent="0.25">
      <c r="B158" s="44"/>
      <c r="C158" s="33"/>
      <c r="D158" s="18"/>
      <c r="E158" s="14"/>
      <c r="F158" s="2"/>
      <c r="G158" s="2"/>
      <c r="H158" s="2"/>
      <c r="I158" s="2"/>
      <c r="J158" s="2"/>
      <c r="K158" s="2"/>
      <c r="L158" s="2"/>
      <c r="M158" s="19"/>
      <c r="N158" s="14"/>
      <c r="O158" s="13"/>
      <c r="P158" s="2"/>
      <c r="Q158" s="14"/>
      <c r="R158" s="40"/>
      <c r="S158" s="41"/>
      <c r="T158" s="41"/>
      <c r="U158" s="42"/>
      <c r="V158" s="18"/>
      <c r="W158" s="36"/>
      <c r="X158" s="19"/>
      <c r="Y158" s="19"/>
      <c r="Z158" s="19"/>
      <c r="AA158" s="33"/>
      <c r="AB158" s="19" t="str">
        <f>_xlfn.IFNA(VLOOKUP(Inventaire_tableau[[#This Row],[Recommandation]],tableau_equiv_filière_KPI,2,FALSE),"")</f>
        <v/>
      </c>
    </row>
    <row r="159" spans="2:28" x14ac:dyDescent="0.25">
      <c r="B159" s="44"/>
      <c r="C159" s="33"/>
      <c r="D159" s="18"/>
      <c r="E159" s="14"/>
      <c r="F159" s="2"/>
      <c r="G159" s="2"/>
      <c r="H159" s="2"/>
      <c r="I159" s="2"/>
      <c r="J159" s="2"/>
      <c r="K159" s="2"/>
      <c r="L159" s="2"/>
      <c r="M159" s="19"/>
      <c r="N159" s="14"/>
      <c r="O159" s="13"/>
      <c r="P159" s="2"/>
      <c r="Q159" s="14"/>
      <c r="R159" s="40"/>
      <c r="S159" s="41"/>
      <c r="T159" s="41"/>
      <c r="U159" s="42"/>
      <c r="V159" s="18"/>
      <c r="W159" s="36"/>
      <c r="X159" s="19"/>
      <c r="Y159" s="19"/>
      <c r="Z159" s="19"/>
      <c r="AA159" s="33"/>
      <c r="AB159" s="19" t="str">
        <f>_xlfn.IFNA(VLOOKUP(Inventaire_tableau[[#This Row],[Recommandation]],tableau_equiv_filière_KPI,2,FALSE),"")</f>
        <v/>
      </c>
    </row>
    <row r="160" spans="2:28" x14ac:dyDescent="0.25">
      <c r="B160" s="44"/>
      <c r="C160" s="33"/>
      <c r="D160" s="18"/>
      <c r="E160" s="14"/>
      <c r="F160" s="2"/>
      <c r="G160" s="2"/>
      <c r="H160" s="2"/>
      <c r="I160" s="2"/>
      <c r="J160" s="2"/>
      <c r="K160" s="2"/>
      <c r="L160" s="2"/>
      <c r="M160" s="19"/>
      <c r="N160" s="14"/>
      <c r="O160" s="13"/>
      <c r="P160" s="2"/>
      <c r="Q160" s="14"/>
      <c r="R160" s="40"/>
      <c r="S160" s="41"/>
      <c r="T160" s="41"/>
      <c r="U160" s="42"/>
      <c r="V160" s="18"/>
      <c r="W160" s="36"/>
      <c r="X160" s="19"/>
      <c r="Y160" s="19"/>
      <c r="Z160" s="19"/>
      <c r="AA160" s="33"/>
      <c r="AB160" s="19" t="str">
        <f>_xlfn.IFNA(VLOOKUP(Inventaire_tableau[[#This Row],[Recommandation]],tableau_equiv_filière_KPI,2,FALSE),"")</f>
        <v/>
      </c>
    </row>
    <row r="161" spans="2:28" x14ac:dyDescent="0.25">
      <c r="B161" s="44"/>
      <c r="C161" s="33"/>
      <c r="D161" s="18"/>
      <c r="E161" s="14"/>
      <c r="F161" s="2"/>
      <c r="G161" s="2"/>
      <c r="H161" s="2"/>
      <c r="I161" s="2"/>
      <c r="J161" s="2"/>
      <c r="K161" s="2"/>
      <c r="L161" s="2"/>
      <c r="M161" s="19"/>
      <c r="N161" s="14"/>
      <c r="O161" s="13"/>
      <c r="P161" s="2"/>
      <c r="Q161" s="14"/>
      <c r="R161" s="40"/>
      <c r="S161" s="41"/>
      <c r="T161" s="41"/>
      <c r="U161" s="42"/>
      <c r="V161" s="18"/>
      <c r="W161" s="36"/>
      <c r="X161" s="19"/>
      <c r="Y161" s="19"/>
      <c r="Z161" s="19"/>
      <c r="AA161" s="33"/>
      <c r="AB161" s="19" t="str">
        <f>_xlfn.IFNA(VLOOKUP(Inventaire_tableau[[#This Row],[Recommandation]],tableau_equiv_filière_KPI,2,FALSE),"")</f>
        <v/>
      </c>
    </row>
    <row r="162" spans="2:28" x14ac:dyDescent="0.25">
      <c r="B162" s="44"/>
      <c r="C162" s="33"/>
      <c r="D162" s="18"/>
      <c r="E162" s="14"/>
      <c r="F162" s="2"/>
      <c r="G162" s="2"/>
      <c r="H162" s="2"/>
      <c r="I162" s="2"/>
      <c r="J162" s="2"/>
      <c r="K162" s="2"/>
      <c r="L162" s="2"/>
      <c r="M162" s="19"/>
      <c r="N162" s="14"/>
      <c r="O162" s="13"/>
      <c r="P162" s="2"/>
      <c r="Q162" s="14"/>
      <c r="R162" s="40"/>
      <c r="S162" s="41"/>
      <c r="T162" s="41"/>
      <c r="U162" s="42"/>
      <c r="V162" s="18"/>
      <c r="W162" s="36"/>
      <c r="X162" s="19"/>
      <c r="Y162" s="19"/>
      <c r="Z162" s="19"/>
      <c r="AA162" s="33"/>
      <c r="AB162" s="19" t="str">
        <f>_xlfn.IFNA(VLOOKUP(Inventaire_tableau[[#This Row],[Recommandation]],tableau_equiv_filière_KPI,2,FALSE),"")</f>
        <v/>
      </c>
    </row>
    <row r="163" spans="2:28" x14ac:dyDescent="0.25">
      <c r="B163" s="44"/>
      <c r="C163" s="33"/>
      <c r="D163" s="18"/>
      <c r="E163" s="14"/>
      <c r="F163" s="2"/>
      <c r="G163" s="2"/>
      <c r="H163" s="2"/>
      <c r="I163" s="2"/>
      <c r="J163" s="2"/>
      <c r="K163" s="2"/>
      <c r="L163" s="2"/>
      <c r="M163" s="19"/>
      <c r="N163" s="14"/>
      <c r="O163" s="13"/>
      <c r="P163" s="2"/>
      <c r="Q163" s="14"/>
      <c r="R163" s="40"/>
      <c r="S163" s="41"/>
      <c r="T163" s="41"/>
      <c r="U163" s="42"/>
      <c r="V163" s="18"/>
      <c r="W163" s="36"/>
      <c r="X163" s="19"/>
      <c r="Y163" s="19"/>
      <c r="Z163" s="19"/>
      <c r="AA163" s="33"/>
      <c r="AB163" s="19" t="str">
        <f>_xlfn.IFNA(VLOOKUP(Inventaire_tableau[[#This Row],[Recommandation]],tableau_equiv_filière_KPI,2,FALSE),"")</f>
        <v/>
      </c>
    </row>
    <row r="164" spans="2:28" x14ac:dyDescent="0.25">
      <c r="B164" s="44"/>
      <c r="C164" s="33"/>
      <c r="D164" s="18"/>
      <c r="E164" s="14"/>
      <c r="F164" s="2"/>
      <c r="G164" s="2"/>
      <c r="H164" s="2"/>
      <c r="I164" s="2"/>
      <c r="J164" s="2"/>
      <c r="K164" s="2"/>
      <c r="L164" s="2"/>
      <c r="M164" s="19"/>
      <c r="N164" s="14"/>
      <c r="O164" s="13"/>
      <c r="P164" s="2"/>
      <c r="Q164" s="14"/>
      <c r="R164" s="40"/>
      <c r="S164" s="41"/>
      <c r="T164" s="41"/>
      <c r="U164" s="42"/>
      <c r="V164" s="18"/>
      <c r="W164" s="36"/>
      <c r="X164" s="19"/>
      <c r="Y164" s="19"/>
      <c r="Z164" s="19"/>
      <c r="AA164" s="33"/>
      <c r="AB164" s="19" t="str">
        <f>_xlfn.IFNA(VLOOKUP(Inventaire_tableau[[#This Row],[Recommandation]],tableau_equiv_filière_KPI,2,FALSE),"")</f>
        <v/>
      </c>
    </row>
    <row r="165" spans="2:28" x14ac:dyDescent="0.25">
      <c r="B165" s="44"/>
      <c r="C165" s="33"/>
      <c r="D165" s="18"/>
      <c r="E165" s="14"/>
      <c r="F165" s="2"/>
      <c r="G165" s="2"/>
      <c r="H165" s="2"/>
      <c r="I165" s="2"/>
      <c r="J165" s="2"/>
      <c r="K165" s="2"/>
      <c r="L165" s="2"/>
      <c r="M165" s="19"/>
      <c r="N165" s="14"/>
      <c r="O165" s="13"/>
      <c r="P165" s="2"/>
      <c r="Q165" s="14"/>
      <c r="R165" s="40"/>
      <c r="S165" s="41"/>
      <c r="T165" s="41"/>
      <c r="U165" s="42"/>
      <c r="V165" s="18"/>
      <c r="W165" s="36"/>
      <c r="X165" s="19"/>
      <c r="Y165" s="19"/>
      <c r="Z165" s="19"/>
      <c r="AA165" s="33"/>
      <c r="AB165" s="19" t="str">
        <f>_xlfn.IFNA(VLOOKUP(Inventaire_tableau[[#This Row],[Recommandation]],tableau_equiv_filière_KPI,2,FALSE),"")</f>
        <v/>
      </c>
    </row>
    <row r="166" spans="2:28" x14ac:dyDescent="0.25">
      <c r="B166" s="44"/>
      <c r="C166" s="33"/>
      <c r="D166" s="18"/>
      <c r="E166" s="14"/>
      <c r="F166" s="2"/>
      <c r="G166" s="2"/>
      <c r="H166" s="2"/>
      <c r="I166" s="2"/>
      <c r="J166" s="2"/>
      <c r="K166" s="2"/>
      <c r="L166" s="2"/>
      <c r="M166" s="19"/>
      <c r="N166" s="14"/>
      <c r="O166" s="13"/>
      <c r="P166" s="2"/>
      <c r="Q166" s="14"/>
      <c r="R166" s="40"/>
      <c r="S166" s="41"/>
      <c r="T166" s="41"/>
      <c r="U166" s="42"/>
      <c r="V166" s="18"/>
      <c r="W166" s="36"/>
      <c r="X166" s="19"/>
      <c r="Y166" s="19"/>
      <c r="Z166" s="19"/>
      <c r="AA166" s="33"/>
      <c r="AB166" s="19" t="str">
        <f>_xlfn.IFNA(VLOOKUP(Inventaire_tableau[[#This Row],[Recommandation]],tableau_equiv_filière_KPI,2,FALSE),"")</f>
        <v/>
      </c>
    </row>
    <row r="167" spans="2:28" x14ac:dyDescent="0.25">
      <c r="B167" s="44"/>
      <c r="C167" s="33"/>
      <c r="D167" s="18"/>
      <c r="E167" s="14"/>
      <c r="F167" s="2"/>
      <c r="G167" s="2"/>
      <c r="H167" s="2"/>
      <c r="I167" s="2"/>
      <c r="J167" s="2"/>
      <c r="K167" s="2"/>
      <c r="L167" s="2"/>
      <c r="M167" s="19"/>
      <c r="N167" s="14"/>
      <c r="O167" s="13"/>
      <c r="P167" s="2"/>
      <c r="Q167" s="14"/>
      <c r="R167" s="40"/>
      <c r="S167" s="41"/>
      <c r="T167" s="41"/>
      <c r="U167" s="42"/>
      <c r="V167" s="18"/>
      <c r="W167" s="36"/>
      <c r="X167" s="19"/>
      <c r="Y167" s="19"/>
      <c r="Z167" s="19"/>
      <c r="AA167" s="33"/>
      <c r="AB167" s="19" t="str">
        <f>_xlfn.IFNA(VLOOKUP(Inventaire_tableau[[#This Row],[Recommandation]],tableau_equiv_filière_KPI,2,FALSE),"")</f>
        <v/>
      </c>
    </row>
    <row r="168" spans="2:28" x14ac:dyDescent="0.25">
      <c r="B168" s="44"/>
      <c r="C168" s="33"/>
      <c r="D168" s="18"/>
      <c r="E168" s="14"/>
      <c r="F168" s="2"/>
      <c r="G168" s="2"/>
      <c r="H168" s="2"/>
      <c r="I168" s="2"/>
      <c r="J168" s="2"/>
      <c r="K168" s="2"/>
      <c r="L168" s="2"/>
      <c r="M168" s="19"/>
      <c r="N168" s="14"/>
      <c r="O168" s="13"/>
      <c r="P168" s="2"/>
      <c r="Q168" s="14"/>
      <c r="R168" s="40"/>
      <c r="S168" s="41"/>
      <c r="T168" s="41"/>
      <c r="U168" s="42"/>
      <c r="V168" s="18"/>
      <c r="W168" s="36"/>
      <c r="X168" s="19"/>
      <c r="Y168" s="19"/>
      <c r="Z168" s="19"/>
      <c r="AA168" s="33"/>
      <c r="AB168" s="19" t="str">
        <f>_xlfn.IFNA(VLOOKUP(Inventaire_tableau[[#This Row],[Recommandation]],tableau_equiv_filière_KPI,2,FALSE),"")</f>
        <v/>
      </c>
    </row>
    <row r="169" spans="2:28" x14ac:dyDescent="0.25">
      <c r="B169" s="44"/>
      <c r="C169" s="33"/>
      <c r="D169" s="18"/>
      <c r="E169" s="14"/>
      <c r="F169" s="2"/>
      <c r="G169" s="2"/>
      <c r="H169" s="2"/>
      <c r="I169" s="2"/>
      <c r="J169" s="2"/>
      <c r="K169" s="2"/>
      <c r="L169" s="2"/>
      <c r="M169" s="19"/>
      <c r="N169" s="14"/>
      <c r="O169" s="13"/>
      <c r="P169" s="2"/>
      <c r="Q169" s="14"/>
      <c r="R169" s="40"/>
      <c r="S169" s="41"/>
      <c r="T169" s="41"/>
      <c r="U169" s="42"/>
      <c r="V169" s="18"/>
      <c r="W169" s="36"/>
      <c r="X169" s="19"/>
      <c r="Y169" s="19"/>
      <c r="Z169" s="19"/>
      <c r="AA169" s="33"/>
      <c r="AB169" s="19" t="str">
        <f>_xlfn.IFNA(VLOOKUP(Inventaire_tableau[[#This Row],[Recommandation]],tableau_equiv_filière_KPI,2,FALSE),"")</f>
        <v/>
      </c>
    </row>
    <row r="170" spans="2:28" x14ac:dyDescent="0.25">
      <c r="B170" s="44"/>
      <c r="C170" s="33"/>
      <c r="D170" s="18"/>
      <c r="E170" s="14"/>
      <c r="F170" s="2"/>
      <c r="G170" s="2"/>
      <c r="H170" s="2"/>
      <c r="I170" s="2"/>
      <c r="J170" s="2"/>
      <c r="K170" s="2"/>
      <c r="L170" s="2"/>
      <c r="M170" s="19"/>
      <c r="N170" s="14"/>
      <c r="O170" s="13"/>
      <c r="P170" s="2"/>
      <c r="Q170" s="14"/>
      <c r="R170" s="40"/>
      <c r="S170" s="41"/>
      <c r="T170" s="41"/>
      <c r="U170" s="42"/>
      <c r="V170" s="18"/>
      <c r="W170" s="36"/>
      <c r="X170" s="19"/>
      <c r="Y170" s="19"/>
      <c r="Z170" s="19"/>
      <c r="AA170" s="33"/>
      <c r="AB170" s="19" t="str">
        <f>_xlfn.IFNA(VLOOKUP(Inventaire_tableau[[#This Row],[Recommandation]],tableau_equiv_filière_KPI,2,FALSE),"")</f>
        <v/>
      </c>
    </row>
    <row r="171" spans="2:28" x14ac:dyDescent="0.25">
      <c r="B171" s="44"/>
      <c r="C171" s="33"/>
      <c r="D171" s="18"/>
      <c r="E171" s="14"/>
      <c r="F171" s="2"/>
      <c r="G171" s="2"/>
      <c r="H171" s="2"/>
      <c r="I171" s="2"/>
      <c r="J171" s="2"/>
      <c r="K171" s="2"/>
      <c r="L171" s="2"/>
      <c r="M171" s="19"/>
      <c r="N171" s="14"/>
      <c r="O171" s="13"/>
      <c r="P171" s="2"/>
      <c r="Q171" s="14"/>
      <c r="R171" s="40"/>
      <c r="S171" s="41"/>
      <c r="T171" s="41"/>
      <c r="U171" s="42"/>
      <c r="V171" s="18"/>
      <c r="W171" s="36"/>
      <c r="X171" s="19"/>
      <c r="Y171" s="19"/>
      <c r="Z171" s="19"/>
      <c r="AA171" s="33"/>
      <c r="AB171" s="19" t="str">
        <f>_xlfn.IFNA(VLOOKUP(Inventaire_tableau[[#This Row],[Recommandation]],tableau_equiv_filière_KPI,2,FALSE),"")</f>
        <v/>
      </c>
    </row>
    <row r="172" spans="2:28" x14ac:dyDescent="0.25">
      <c r="B172" s="44"/>
      <c r="C172" s="33"/>
      <c r="D172" s="18"/>
      <c r="E172" s="14"/>
      <c r="F172" s="2"/>
      <c r="G172" s="2"/>
      <c r="H172" s="2"/>
      <c r="I172" s="2"/>
      <c r="J172" s="2"/>
      <c r="K172" s="2"/>
      <c r="L172" s="2"/>
      <c r="M172" s="19"/>
      <c r="N172" s="14"/>
      <c r="O172" s="13"/>
      <c r="P172" s="2"/>
      <c r="Q172" s="14"/>
      <c r="R172" s="40"/>
      <c r="S172" s="41"/>
      <c r="T172" s="41"/>
      <c r="U172" s="42"/>
      <c r="V172" s="18"/>
      <c r="W172" s="36"/>
      <c r="X172" s="19"/>
      <c r="Y172" s="19"/>
      <c r="Z172" s="19"/>
      <c r="AA172" s="33"/>
      <c r="AB172" s="19" t="str">
        <f>_xlfn.IFNA(VLOOKUP(Inventaire_tableau[[#This Row],[Recommandation]],tableau_equiv_filière_KPI,2,FALSE),"")</f>
        <v/>
      </c>
    </row>
    <row r="173" spans="2:28" x14ac:dyDescent="0.25">
      <c r="B173" s="44"/>
      <c r="C173" s="33"/>
      <c r="D173" s="18"/>
      <c r="E173" s="14"/>
      <c r="F173" s="2"/>
      <c r="G173" s="2"/>
      <c r="H173" s="2"/>
      <c r="I173" s="2"/>
      <c r="J173" s="2"/>
      <c r="K173" s="2"/>
      <c r="L173" s="2"/>
      <c r="M173" s="19"/>
      <c r="N173" s="14"/>
      <c r="O173" s="13"/>
      <c r="P173" s="2"/>
      <c r="Q173" s="14"/>
      <c r="R173" s="40"/>
      <c r="S173" s="41"/>
      <c r="T173" s="41"/>
      <c r="U173" s="42"/>
      <c r="V173" s="18"/>
      <c r="W173" s="36"/>
      <c r="X173" s="19"/>
      <c r="Y173" s="19"/>
      <c r="Z173" s="19"/>
      <c r="AA173" s="33"/>
      <c r="AB173" s="19" t="str">
        <f>_xlfn.IFNA(VLOOKUP(Inventaire_tableau[[#This Row],[Recommandation]],tableau_equiv_filière_KPI,2,FALSE),"")</f>
        <v/>
      </c>
    </row>
    <row r="174" spans="2:28" x14ac:dyDescent="0.25">
      <c r="B174" s="44"/>
      <c r="C174" s="33"/>
      <c r="D174" s="18"/>
      <c r="E174" s="14"/>
      <c r="F174" s="2"/>
      <c r="G174" s="2"/>
      <c r="H174" s="2"/>
      <c r="I174" s="2"/>
      <c r="J174" s="2"/>
      <c r="K174" s="2"/>
      <c r="L174" s="2"/>
      <c r="M174" s="19"/>
      <c r="N174" s="14"/>
      <c r="O174" s="13"/>
      <c r="P174" s="2"/>
      <c r="Q174" s="14"/>
      <c r="R174" s="40"/>
      <c r="S174" s="41"/>
      <c r="T174" s="41"/>
      <c r="U174" s="42"/>
      <c r="V174" s="18"/>
      <c r="W174" s="36"/>
      <c r="X174" s="19"/>
      <c r="Y174" s="19"/>
      <c r="Z174" s="19"/>
      <c r="AA174" s="33"/>
      <c r="AB174" s="19" t="str">
        <f>_xlfn.IFNA(VLOOKUP(Inventaire_tableau[[#This Row],[Recommandation]],tableau_equiv_filière_KPI,2,FALSE),"")</f>
        <v/>
      </c>
    </row>
    <row r="175" spans="2:28" x14ac:dyDescent="0.25">
      <c r="B175" s="44"/>
      <c r="C175" s="33"/>
      <c r="D175" s="18"/>
      <c r="E175" s="14"/>
      <c r="F175" s="2"/>
      <c r="G175" s="2"/>
      <c r="H175" s="2"/>
      <c r="I175" s="2"/>
      <c r="J175" s="2"/>
      <c r="K175" s="2"/>
      <c r="L175" s="2"/>
      <c r="M175" s="19"/>
      <c r="N175" s="14"/>
      <c r="O175" s="13"/>
      <c r="P175" s="2"/>
      <c r="Q175" s="14"/>
      <c r="R175" s="40"/>
      <c r="S175" s="41"/>
      <c r="T175" s="41"/>
      <c r="U175" s="42"/>
      <c r="V175" s="18"/>
      <c r="W175" s="36"/>
      <c r="X175" s="19"/>
      <c r="Y175" s="19"/>
      <c r="Z175" s="19"/>
      <c r="AA175" s="33"/>
      <c r="AB175" s="19" t="str">
        <f>_xlfn.IFNA(VLOOKUP(Inventaire_tableau[[#This Row],[Recommandation]],tableau_equiv_filière_KPI,2,FALSE),"")</f>
        <v/>
      </c>
    </row>
    <row r="176" spans="2:28" x14ac:dyDescent="0.25">
      <c r="B176" s="44"/>
      <c r="C176" s="33"/>
      <c r="D176" s="18"/>
      <c r="E176" s="14"/>
      <c r="F176" s="2"/>
      <c r="G176" s="2"/>
      <c r="H176" s="2"/>
      <c r="I176" s="2"/>
      <c r="J176" s="2"/>
      <c r="K176" s="2"/>
      <c r="L176" s="2"/>
      <c r="M176" s="19"/>
      <c r="N176" s="14"/>
      <c r="O176" s="13"/>
      <c r="P176" s="2"/>
      <c r="Q176" s="14"/>
      <c r="R176" s="40"/>
      <c r="S176" s="41"/>
      <c r="T176" s="41"/>
      <c r="U176" s="42"/>
      <c r="V176" s="18"/>
      <c r="W176" s="36"/>
      <c r="X176" s="19"/>
      <c r="Y176" s="19"/>
      <c r="Z176" s="19"/>
      <c r="AA176" s="33"/>
      <c r="AB176" s="19" t="str">
        <f>_xlfn.IFNA(VLOOKUP(Inventaire_tableau[[#This Row],[Recommandation]],tableau_equiv_filière_KPI,2,FALSE),"")</f>
        <v/>
      </c>
    </row>
    <row r="177" spans="2:28" x14ac:dyDescent="0.25">
      <c r="B177" s="44"/>
      <c r="C177" s="33"/>
      <c r="D177" s="18"/>
      <c r="E177" s="14"/>
      <c r="F177" s="2"/>
      <c r="G177" s="2"/>
      <c r="H177" s="2"/>
      <c r="I177" s="2"/>
      <c r="J177" s="2"/>
      <c r="K177" s="2"/>
      <c r="L177" s="2"/>
      <c r="M177" s="19"/>
      <c r="N177" s="14"/>
      <c r="O177" s="13"/>
      <c r="P177" s="2"/>
      <c r="Q177" s="14"/>
      <c r="R177" s="40"/>
      <c r="S177" s="41"/>
      <c r="T177" s="41"/>
      <c r="U177" s="42"/>
      <c r="V177" s="18"/>
      <c r="W177" s="36"/>
      <c r="X177" s="19"/>
      <c r="Y177" s="19"/>
      <c r="Z177" s="19"/>
      <c r="AA177" s="33"/>
      <c r="AB177" s="19" t="str">
        <f>_xlfn.IFNA(VLOOKUP(Inventaire_tableau[[#This Row],[Recommandation]],tableau_equiv_filière_KPI,2,FALSE),"")</f>
        <v/>
      </c>
    </row>
    <row r="178" spans="2:28" x14ac:dyDescent="0.25">
      <c r="B178" s="44"/>
      <c r="C178" s="33"/>
      <c r="D178" s="18"/>
      <c r="E178" s="14"/>
      <c r="F178" s="2"/>
      <c r="G178" s="2"/>
      <c r="H178" s="2"/>
      <c r="I178" s="2"/>
      <c r="J178" s="2"/>
      <c r="K178" s="2"/>
      <c r="L178" s="2"/>
      <c r="M178" s="19"/>
      <c r="N178" s="14"/>
      <c r="O178" s="13"/>
      <c r="P178" s="2"/>
      <c r="Q178" s="14"/>
      <c r="R178" s="40"/>
      <c r="S178" s="41"/>
      <c r="T178" s="41"/>
      <c r="U178" s="42"/>
      <c r="V178" s="18"/>
      <c r="W178" s="36"/>
      <c r="X178" s="19"/>
      <c r="Y178" s="19"/>
      <c r="Z178" s="19"/>
      <c r="AA178" s="33"/>
      <c r="AB178" s="19" t="str">
        <f>_xlfn.IFNA(VLOOKUP(Inventaire_tableau[[#This Row],[Recommandation]],tableau_equiv_filière_KPI,2,FALSE),"")</f>
        <v/>
      </c>
    </row>
    <row r="179" spans="2:28" x14ac:dyDescent="0.25">
      <c r="B179" s="44"/>
      <c r="C179" s="33"/>
      <c r="D179" s="18"/>
      <c r="E179" s="14"/>
      <c r="F179" s="2"/>
      <c r="G179" s="2"/>
      <c r="H179" s="2"/>
      <c r="I179" s="2"/>
      <c r="J179" s="2"/>
      <c r="K179" s="2"/>
      <c r="L179" s="2"/>
      <c r="M179" s="19"/>
      <c r="N179" s="14"/>
      <c r="O179" s="13"/>
      <c r="P179" s="2"/>
      <c r="Q179" s="14"/>
      <c r="R179" s="40"/>
      <c r="S179" s="41"/>
      <c r="T179" s="41"/>
      <c r="U179" s="42"/>
      <c r="V179" s="18"/>
      <c r="W179" s="36"/>
      <c r="X179" s="19"/>
      <c r="Y179" s="19"/>
      <c r="Z179" s="19"/>
      <c r="AA179" s="33"/>
      <c r="AB179" s="19" t="str">
        <f>_xlfn.IFNA(VLOOKUP(Inventaire_tableau[[#This Row],[Recommandation]],tableau_equiv_filière_KPI,2,FALSE),"")</f>
        <v/>
      </c>
    </row>
    <row r="180" spans="2:28" x14ac:dyDescent="0.25">
      <c r="B180" s="44"/>
      <c r="C180" s="33"/>
      <c r="D180" s="18"/>
      <c r="E180" s="14"/>
      <c r="F180" s="2"/>
      <c r="G180" s="2"/>
      <c r="H180" s="2"/>
      <c r="I180" s="2"/>
      <c r="J180" s="2"/>
      <c r="K180" s="2"/>
      <c r="L180" s="2"/>
      <c r="M180" s="19"/>
      <c r="N180" s="14"/>
      <c r="O180" s="13"/>
      <c r="P180" s="2"/>
      <c r="Q180" s="14"/>
      <c r="R180" s="40"/>
      <c r="S180" s="41"/>
      <c r="T180" s="41"/>
      <c r="U180" s="42"/>
      <c r="V180" s="18"/>
      <c r="W180" s="36"/>
      <c r="X180" s="19"/>
      <c r="Y180" s="19"/>
      <c r="Z180" s="19"/>
      <c r="AA180" s="33"/>
      <c r="AB180" s="19" t="str">
        <f>_xlfn.IFNA(VLOOKUP(Inventaire_tableau[[#This Row],[Recommandation]],tableau_equiv_filière_KPI,2,FALSE),"")</f>
        <v/>
      </c>
    </row>
    <row r="181" spans="2:28" x14ac:dyDescent="0.25">
      <c r="B181" s="44"/>
      <c r="C181" s="33"/>
      <c r="D181" s="18"/>
      <c r="E181" s="14"/>
      <c r="F181" s="2"/>
      <c r="G181" s="2"/>
      <c r="H181" s="2"/>
      <c r="I181" s="2"/>
      <c r="J181" s="2"/>
      <c r="K181" s="2"/>
      <c r="L181" s="2"/>
      <c r="M181" s="19"/>
      <c r="N181" s="14"/>
      <c r="O181" s="13"/>
      <c r="P181" s="2"/>
      <c r="Q181" s="14"/>
      <c r="R181" s="40"/>
      <c r="S181" s="41"/>
      <c r="T181" s="41"/>
      <c r="U181" s="42"/>
      <c r="V181" s="18"/>
      <c r="W181" s="36"/>
      <c r="X181" s="19"/>
      <c r="Y181" s="19"/>
      <c r="Z181" s="19"/>
      <c r="AA181" s="33"/>
      <c r="AB181" s="19" t="str">
        <f>_xlfn.IFNA(VLOOKUP(Inventaire_tableau[[#This Row],[Recommandation]],tableau_equiv_filière_KPI,2,FALSE),"")</f>
        <v/>
      </c>
    </row>
    <row r="182" spans="2:28" x14ac:dyDescent="0.25">
      <c r="B182" s="44"/>
      <c r="C182" s="33"/>
      <c r="D182" s="18"/>
      <c r="E182" s="14"/>
      <c r="F182" s="2"/>
      <c r="G182" s="2"/>
      <c r="H182" s="2"/>
      <c r="I182" s="2"/>
      <c r="J182" s="2"/>
      <c r="K182" s="2"/>
      <c r="L182" s="2"/>
      <c r="M182" s="19"/>
      <c r="N182" s="14"/>
      <c r="O182" s="13"/>
      <c r="P182" s="2"/>
      <c r="Q182" s="14"/>
      <c r="R182" s="40"/>
      <c r="S182" s="41"/>
      <c r="T182" s="41"/>
      <c r="U182" s="42"/>
      <c r="V182" s="18"/>
      <c r="W182" s="36"/>
      <c r="X182" s="19"/>
      <c r="Y182" s="19"/>
      <c r="Z182" s="19"/>
      <c r="AA182" s="33"/>
      <c r="AB182" s="19" t="str">
        <f>_xlfn.IFNA(VLOOKUP(Inventaire_tableau[[#This Row],[Recommandation]],tableau_equiv_filière_KPI,2,FALSE),"")</f>
        <v/>
      </c>
    </row>
    <row r="183" spans="2:28" x14ac:dyDescent="0.25">
      <c r="B183" s="44"/>
      <c r="C183" s="33"/>
      <c r="D183" s="18"/>
      <c r="E183" s="14"/>
      <c r="F183" s="2"/>
      <c r="G183" s="2"/>
      <c r="H183" s="2"/>
      <c r="I183" s="2"/>
      <c r="J183" s="2"/>
      <c r="K183" s="2"/>
      <c r="L183" s="2"/>
      <c r="M183" s="19"/>
      <c r="N183" s="14"/>
      <c r="O183" s="13"/>
      <c r="P183" s="2"/>
      <c r="Q183" s="14"/>
      <c r="R183" s="40"/>
      <c r="S183" s="41"/>
      <c r="T183" s="41"/>
      <c r="U183" s="42"/>
      <c r="V183" s="18"/>
      <c r="W183" s="36"/>
      <c r="X183" s="19"/>
      <c r="Y183" s="19"/>
      <c r="Z183" s="19"/>
      <c r="AA183" s="33"/>
      <c r="AB183" s="19" t="str">
        <f>_xlfn.IFNA(VLOOKUP(Inventaire_tableau[[#This Row],[Recommandation]],tableau_equiv_filière_KPI,2,FALSE),"")</f>
        <v/>
      </c>
    </row>
    <row r="184" spans="2:28" x14ac:dyDescent="0.25">
      <c r="B184" s="44"/>
      <c r="C184" s="33"/>
      <c r="D184" s="18"/>
      <c r="E184" s="14"/>
      <c r="F184" s="2"/>
      <c r="G184" s="2"/>
      <c r="H184" s="2"/>
      <c r="I184" s="2"/>
      <c r="J184" s="2"/>
      <c r="K184" s="2"/>
      <c r="L184" s="2"/>
      <c r="M184" s="19"/>
      <c r="N184" s="14"/>
      <c r="O184" s="13"/>
      <c r="P184" s="2"/>
      <c r="Q184" s="14"/>
      <c r="R184" s="40"/>
      <c r="S184" s="41"/>
      <c r="T184" s="41"/>
      <c r="U184" s="42"/>
      <c r="V184" s="18"/>
      <c r="W184" s="36"/>
      <c r="X184" s="19"/>
      <c r="Y184" s="19"/>
      <c r="Z184" s="19"/>
      <c r="AA184" s="33"/>
      <c r="AB184" s="19" t="str">
        <f>_xlfn.IFNA(VLOOKUP(Inventaire_tableau[[#This Row],[Recommandation]],tableau_equiv_filière_KPI,2,FALSE),"")</f>
        <v/>
      </c>
    </row>
    <row r="185" spans="2:28" x14ac:dyDescent="0.25">
      <c r="B185" s="44"/>
      <c r="C185" s="33"/>
      <c r="D185" s="18"/>
      <c r="E185" s="14"/>
      <c r="F185" s="2"/>
      <c r="G185" s="2"/>
      <c r="H185" s="2"/>
      <c r="I185" s="2"/>
      <c r="J185" s="2"/>
      <c r="K185" s="2"/>
      <c r="L185" s="2"/>
      <c r="M185" s="19"/>
      <c r="N185" s="14"/>
      <c r="O185" s="13"/>
      <c r="P185" s="2"/>
      <c r="Q185" s="14"/>
      <c r="R185" s="40"/>
      <c r="S185" s="41"/>
      <c r="T185" s="41"/>
      <c r="U185" s="42"/>
      <c r="V185" s="18"/>
      <c r="W185" s="36"/>
      <c r="X185" s="19"/>
      <c r="Y185" s="19"/>
      <c r="Z185" s="19"/>
      <c r="AA185" s="33"/>
      <c r="AB185" s="19" t="str">
        <f>_xlfn.IFNA(VLOOKUP(Inventaire_tableau[[#This Row],[Recommandation]],tableau_equiv_filière_KPI,2,FALSE),"")</f>
        <v/>
      </c>
    </row>
    <row r="186" spans="2:28" x14ac:dyDescent="0.25">
      <c r="B186" s="44"/>
      <c r="C186" s="33"/>
      <c r="D186" s="18"/>
      <c r="E186" s="14"/>
      <c r="F186" s="2"/>
      <c r="G186" s="2"/>
      <c r="H186" s="2"/>
      <c r="I186" s="2"/>
      <c r="J186" s="2"/>
      <c r="K186" s="2"/>
      <c r="L186" s="2"/>
      <c r="M186" s="19"/>
      <c r="N186" s="14"/>
      <c r="O186" s="13"/>
      <c r="P186" s="2"/>
      <c r="Q186" s="14"/>
      <c r="R186" s="40"/>
      <c r="S186" s="41"/>
      <c r="T186" s="41"/>
      <c r="U186" s="42"/>
      <c r="V186" s="18"/>
      <c r="W186" s="36"/>
      <c r="X186" s="19"/>
      <c r="Y186" s="19"/>
      <c r="Z186" s="19"/>
      <c r="AA186" s="33"/>
      <c r="AB186" s="19" t="str">
        <f>_xlfn.IFNA(VLOOKUP(Inventaire_tableau[[#This Row],[Recommandation]],tableau_equiv_filière_KPI,2,FALSE),"")</f>
        <v/>
      </c>
    </row>
    <row r="187" spans="2:28" x14ac:dyDescent="0.25">
      <c r="B187" s="44"/>
      <c r="C187" s="33"/>
      <c r="D187" s="18"/>
      <c r="E187" s="14"/>
      <c r="F187" s="2"/>
      <c r="G187" s="2"/>
      <c r="H187" s="2"/>
      <c r="I187" s="2"/>
      <c r="J187" s="2"/>
      <c r="K187" s="2"/>
      <c r="L187" s="2"/>
      <c r="M187" s="19"/>
      <c r="N187" s="14"/>
      <c r="O187" s="13"/>
      <c r="P187" s="2"/>
      <c r="Q187" s="14"/>
      <c r="R187" s="40"/>
      <c r="S187" s="41"/>
      <c r="T187" s="41"/>
      <c r="U187" s="42"/>
      <c r="V187" s="18"/>
      <c r="W187" s="36"/>
      <c r="X187" s="19"/>
      <c r="Y187" s="19"/>
      <c r="Z187" s="19"/>
      <c r="AA187" s="33"/>
      <c r="AB187" s="19" t="str">
        <f>_xlfn.IFNA(VLOOKUP(Inventaire_tableau[[#This Row],[Recommandation]],tableau_equiv_filière_KPI,2,FALSE),"")</f>
        <v/>
      </c>
    </row>
    <row r="188" spans="2:28" x14ac:dyDescent="0.25">
      <c r="B188" s="44"/>
      <c r="C188" s="33"/>
      <c r="D188" s="18"/>
      <c r="E188" s="14"/>
      <c r="F188" s="2"/>
      <c r="G188" s="2"/>
      <c r="H188" s="2"/>
      <c r="I188" s="2"/>
      <c r="J188" s="2"/>
      <c r="K188" s="2"/>
      <c r="L188" s="2"/>
      <c r="M188" s="19"/>
      <c r="N188" s="14"/>
      <c r="O188" s="13"/>
      <c r="P188" s="2"/>
      <c r="Q188" s="14"/>
      <c r="R188" s="40"/>
      <c r="S188" s="41"/>
      <c r="T188" s="41"/>
      <c r="U188" s="42"/>
      <c r="V188" s="18"/>
      <c r="W188" s="36"/>
      <c r="X188" s="19"/>
      <c r="Y188" s="19"/>
      <c r="Z188" s="19"/>
      <c r="AA188" s="33"/>
      <c r="AB188" s="19" t="str">
        <f>_xlfn.IFNA(VLOOKUP(Inventaire_tableau[[#This Row],[Recommandation]],tableau_equiv_filière_KPI,2,FALSE),"")</f>
        <v/>
      </c>
    </row>
    <row r="189" spans="2:28" x14ac:dyDescent="0.25">
      <c r="B189" s="44"/>
      <c r="C189" s="33"/>
      <c r="D189" s="18"/>
      <c r="E189" s="14"/>
      <c r="F189" s="2"/>
      <c r="G189" s="2"/>
      <c r="H189" s="2"/>
      <c r="I189" s="2"/>
      <c r="J189" s="2"/>
      <c r="K189" s="2"/>
      <c r="L189" s="2"/>
      <c r="M189" s="19"/>
      <c r="N189" s="14"/>
      <c r="O189" s="13"/>
      <c r="P189" s="2"/>
      <c r="Q189" s="14"/>
      <c r="R189" s="40"/>
      <c r="S189" s="41"/>
      <c r="T189" s="41"/>
      <c r="U189" s="42"/>
      <c r="V189" s="18"/>
      <c r="W189" s="36"/>
      <c r="X189" s="19"/>
      <c r="Y189" s="19"/>
      <c r="Z189" s="19"/>
      <c r="AA189" s="33"/>
      <c r="AB189" s="19" t="str">
        <f>_xlfn.IFNA(VLOOKUP(Inventaire_tableau[[#This Row],[Recommandation]],tableau_equiv_filière_KPI,2,FALSE),"")</f>
        <v/>
      </c>
    </row>
    <row r="190" spans="2:28" x14ac:dyDescent="0.25">
      <c r="B190" s="44"/>
      <c r="C190" s="33"/>
      <c r="D190" s="18"/>
      <c r="E190" s="14"/>
      <c r="F190" s="2"/>
      <c r="G190" s="2"/>
      <c r="H190" s="2"/>
      <c r="I190" s="2"/>
      <c r="J190" s="2"/>
      <c r="K190" s="2"/>
      <c r="L190" s="2"/>
      <c r="M190" s="19"/>
      <c r="N190" s="14"/>
      <c r="O190" s="13"/>
      <c r="P190" s="2"/>
      <c r="Q190" s="14"/>
      <c r="R190" s="40"/>
      <c r="S190" s="41"/>
      <c r="T190" s="41"/>
      <c r="U190" s="42"/>
      <c r="V190" s="18"/>
      <c r="W190" s="36"/>
      <c r="X190" s="19"/>
      <c r="Y190" s="19"/>
      <c r="Z190" s="19"/>
      <c r="AA190" s="33"/>
      <c r="AB190" s="19" t="str">
        <f>_xlfn.IFNA(VLOOKUP(Inventaire_tableau[[#This Row],[Recommandation]],tableau_equiv_filière_KPI,2,FALSE),"")</f>
        <v/>
      </c>
    </row>
    <row r="191" spans="2:28" x14ac:dyDescent="0.25">
      <c r="B191" s="44"/>
      <c r="C191" s="33"/>
      <c r="D191" s="18"/>
      <c r="E191" s="14"/>
      <c r="F191" s="2"/>
      <c r="G191" s="2"/>
      <c r="H191" s="2"/>
      <c r="I191" s="2"/>
      <c r="J191" s="2"/>
      <c r="K191" s="2"/>
      <c r="L191" s="2"/>
      <c r="M191" s="19"/>
      <c r="N191" s="14"/>
      <c r="O191" s="13"/>
      <c r="P191" s="2"/>
      <c r="Q191" s="14"/>
      <c r="R191" s="40"/>
      <c r="S191" s="41"/>
      <c r="T191" s="41"/>
      <c r="U191" s="42"/>
      <c r="V191" s="18"/>
      <c r="W191" s="36"/>
      <c r="X191" s="19"/>
      <c r="Y191" s="19"/>
      <c r="Z191" s="19"/>
      <c r="AA191" s="33"/>
      <c r="AB191" s="19" t="str">
        <f>_xlfn.IFNA(VLOOKUP(Inventaire_tableau[[#This Row],[Recommandation]],tableau_equiv_filière_KPI,2,FALSE),"")</f>
        <v/>
      </c>
    </row>
    <row r="192" spans="2:28" x14ac:dyDescent="0.25">
      <c r="B192" s="44"/>
      <c r="C192" s="33"/>
      <c r="D192" s="18"/>
      <c r="E192" s="14"/>
      <c r="F192" s="2"/>
      <c r="G192" s="2"/>
      <c r="H192" s="2"/>
      <c r="I192" s="2"/>
      <c r="J192" s="2"/>
      <c r="K192" s="2"/>
      <c r="L192" s="2"/>
      <c r="M192" s="19"/>
      <c r="N192" s="14"/>
      <c r="O192" s="13"/>
      <c r="P192" s="2"/>
      <c r="Q192" s="14"/>
      <c r="R192" s="40"/>
      <c r="S192" s="41"/>
      <c r="T192" s="41"/>
      <c r="U192" s="42"/>
      <c r="V192" s="18"/>
      <c r="W192" s="36"/>
      <c r="X192" s="19"/>
      <c r="Y192" s="19"/>
      <c r="Z192" s="19"/>
      <c r="AA192" s="33"/>
      <c r="AB192" s="19" t="str">
        <f>_xlfn.IFNA(VLOOKUP(Inventaire_tableau[[#This Row],[Recommandation]],tableau_equiv_filière_KPI,2,FALSE),"")</f>
        <v/>
      </c>
    </row>
    <row r="193" spans="2:28" x14ac:dyDescent="0.25">
      <c r="B193" s="44"/>
      <c r="C193" s="33"/>
      <c r="D193" s="18"/>
      <c r="E193" s="14"/>
      <c r="F193" s="2"/>
      <c r="G193" s="2"/>
      <c r="H193" s="2"/>
      <c r="I193" s="2"/>
      <c r="J193" s="2"/>
      <c r="K193" s="2"/>
      <c r="L193" s="2"/>
      <c r="M193" s="19"/>
      <c r="N193" s="14"/>
      <c r="O193" s="13"/>
      <c r="P193" s="2"/>
      <c r="Q193" s="14"/>
      <c r="R193" s="40"/>
      <c r="S193" s="41"/>
      <c r="T193" s="41"/>
      <c r="U193" s="42"/>
      <c r="V193" s="18"/>
      <c r="W193" s="36"/>
      <c r="X193" s="19"/>
      <c r="Y193" s="19"/>
      <c r="Z193" s="19"/>
      <c r="AA193" s="33"/>
      <c r="AB193" s="19" t="str">
        <f>_xlfn.IFNA(VLOOKUP(Inventaire_tableau[[#This Row],[Recommandation]],tableau_equiv_filière_KPI,2,FALSE),"")</f>
        <v/>
      </c>
    </row>
    <row r="194" spans="2:28" x14ac:dyDescent="0.25">
      <c r="B194" s="44"/>
      <c r="C194" s="33"/>
      <c r="D194" s="18"/>
      <c r="E194" s="14"/>
      <c r="F194" s="2"/>
      <c r="G194" s="2"/>
      <c r="H194" s="2"/>
      <c r="I194" s="2"/>
      <c r="J194" s="2"/>
      <c r="K194" s="2"/>
      <c r="L194" s="2"/>
      <c r="M194" s="19"/>
      <c r="N194" s="14"/>
      <c r="O194" s="13"/>
      <c r="P194" s="2"/>
      <c r="Q194" s="14"/>
      <c r="R194" s="40"/>
      <c r="S194" s="41"/>
      <c r="T194" s="41"/>
      <c r="U194" s="42"/>
      <c r="V194" s="18"/>
      <c r="W194" s="36"/>
      <c r="X194" s="19"/>
      <c r="Y194" s="19"/>
      <c r="Z194" s="19"/>
      <c r="AA194" s="33"/>
      <c r="AB194" s="19" t="str">
        <f>_xlfn.IFNA(VLOOKUP(Inventaire_tableau[[#This Row],[Recommandation]],tableau_equiv_filière_KPI,2,FALSE),"")</f>
        <v/>
      </c>
    </row>
    <row r="195" spans="2:28" x14ac:dyDescent="0.25">
      <c r="B195" s="44"/>
      <c r="C195" s="33"/>
      <c r="D195" s="18"/>
      <c r="E195" s="14"/>
      <c r="F195" s="2"/>
      <c r="G195" s="2"/>
      <c r="H195" s="2"/>
      <c r="I195" s="2"/>
      <c r="J195" s="2"/>
      <c r="K195" s="2"/>
      <c r="L195" s="2"/>
      <c r="M195" s="19"/>
      <c r="N195" s="14"/>
      <c r="O195" s="13"/>
      <c r="P195" s="2"/>
      <c r="Q195" s="14"/>
      <c r="R195" s="40"/>
      <c r="S195" s="41"/>
      <c r="T195" s="41"/>
      <c r="U195" s="42"/>
      <c r="V195" s="18"/>
      <c r="W195" s="36"/>
      <c r="X195" s="19"/>
      <c r="Y195" s="19"/>
      <c r="Z195" s="19"/>
      <c r="AA195" s="33"/>
      <c r="AB195" s="19" t="str">
        <f>_xlfn.IFNA(VLOOKUP(Inventaire_tableau[[#This Row],[Recommandation]],tableau_equiv_filière_KPI,2,FALSE),"")</f>
        <v/>
      </c>
    </row>
    <row r="196" spans="2:28" x14ac:dyDescent="0.25">
      <c r="B196" s="44"/>
      <c r="C196" s="33"/>
      <c r="D196" s="18"/>
      <c r="E196" s="14"/>
      <c r="F196" s="2"/>
      <c r="G196" s="2"/>
      <c r="H196" s="2"/>
      <c r="I196" s="2"/>
      <c r="J196" s="2"/>
      <c r="K196" s="2"/>
      <c r="L196" s="2"/>
      <c r="M196" s="19"/>
      <c r="N196" s="14"/>
      <c r="O196" s="13"/>
      <c r="P196" s="2"/>
      <c r="Q196" s="14"/>
      <c r="R196" s="40"/>
      <c r="S196" s="41"/>
      <c r="T196" s="41"/>
      <c r="U196" s="42"/>
      <c r="V196" s="18"/>
      <c r="W196" s="36"/>
      <c r="X196" s="19"/>
      <c r="Y196" s="19"/>
      <c r="Z196" s="19"/>
      <c r="AA196" s="33"/>
      <c r="AB196" s="19" t="str">
        <f>_xlfn.IFNA(VLOOKUP(Inventaire_tableau[[#This Row],[Recommandation]],tableau_equiv_filière_KPI,2,FALSE),"")</f>
        <v/>
      </c>
    </row>
    <row r="197" spans="2:28" x14ac:dyDescent="0.25">
      <c r="B197" s="44"/>
      <c r="C197" s="33"/>
      <c r="D197" s="18"/>
      <c r="E197" s="14"/>
      <c r="F197" s="2"/>
      <c r="G197" s="2"/>
      <c r="H197" s="2"/>
      <c r="I197" s="2"/>
      <c r="J197" s="2"/>
      <c r="K197" s="2"/>
      <c r="L197" s="2"/>
      <c r="M197" s="19"/>
      <c r="N197" s="14"/>
      <c r="O197" s="13"/>
      <c r="P197" s="2"/>
      <c r="Q197" s="14"/>
      <c r="R197" s="40"/>
      <c r="S197" s="41"/>
      <c r="T197" s="41"/>
      <c r="U197" s="42"/>
      <c r="V197" s="18"/>
      <c r="W197" s="36"/>
      <c r="X197" s="19"/>
      <c r="Y197" s="19"/>
      <c r="Z197" s="19"/>
      <c r="AA197" s="33"/>
      <c r="AB197" s="19" t="str">
        <f>_xlfn.IFNA(VLOOKUP(Inventaire_tableau[[#This Row],[Recommandation]],tableau_equiv_filière_KPI,2,FALSE),"")</f>
        <v/>
      </c>
    </row>
    <row r="198" spans="2:28" x14ac:dyDescent="0.25">
      <c r="B198" s="44"/>
      <c r="C198" s="33"/>
      <c r="D198" s="18"/>
      <c r="E198" s="14"/>
      <c r="F198" s="2"/>
      <c r="G198" s="2"/>
      <c r="H198" s="2"/>
      <c r="I198" s="2"/>
      <c r="J198" s="2"/>
      <c r="K198" s="2"/>
      <c r="L198" s="2"/>
      <c r="M198" s="19"/>
      <c r="N198" s="14"/>
      <c r="O198" s="13"/>
      <c r="P198" s="2"/>
      <c r="Q198" s="14"/>
      <c r="R198" s="40"/>
      <c r="S198" s="41"/>
      <c r="T198" s="41"/>
      <c r="U198" s="42"/>
      <c r="V198" s="18"/>
      <c r="W198" s="36"/>
      <c r="X198" s="19"/>
      <c r="Y198" s="19"/>
      <c r="Z198" s="19"/>
      <c r="AA198" s="33"/>
      <c r="AB198" s="19" t="str">
        <f>_xlfn.IFNA(VLOOKUP(Inventaire_tableau[[#This Row],[Recommandation]],tableau_equiv_filière_KPI,2,FALSE),"")</f>
        <v/>
      </c>
    </row>
    <row r="199" spans="2:28" x14ac:dyDescent="0.25">
      <c r="B199" s="44"/>
      <c r="C199" s="33"/>
      <c r="D199" s="18"/>
      <c r="E199" s="14"/>
      <c r="F199" s="2"/>
      <c r="G199" s="2"/>
      <c r="H199" s="2"/>
      <c r="I199" s="2"/>
      <c r="J199" s="2"/>
      <c r="K199" s="2"/>
      <c r="L199" s="2"/>
      <c r="M199" s="19"/>
      <c r="N199" s="14"/>
      <c r="O199" s="13"/>
      <c r="P199" s="2"/>
      <c r="Q199" s="14"/>
      <c r="R199" s="40"/>
      <c r="S199" s="41"/>
      <c r="T199" s="41"/>
      <c r="U199" s="42"/>
      <c r="V199" s="18"/>
      <c r="W199" s="36"/>
      <c r="X199" s="19"/>
      <c r="Y199" s="19"/>
      <c r="Z199" s="19"/>
      <c r="AA199" s="33"/>
      <c r="AB199" s="19" t="str">
        <f>_xlfn.IFNA(VLOOKUP(Inventaire_tableau[[#This Row],[Recommandation]],tableau_equiv_filière_KPI,2,FALSE),"")</f>
        <v/>
      </c>
    </row>
    <row r="200" spans="2:28" x14ac:dyDescent="0.25">
      <c r="B200" s="44"/>
      <c r="C200" s="33"/>
      <c r="D200" s="18"/>
      <c r="E200" s="14"/>
      <c r="F200" s="2"/>
      <c r="G200" s="2"/>
      <c r="H200" s="2"/>
      <c r="I200" s="2"/>
      <c r="J200" s="2"/>
      <c r="K200" s="2"/>
      <c r="L200" s="2"/>
      <c r="M200" s="19"/>
      <c r="N200" s="14"/>
      <c r="O200" s="13"/>
      <c r="P200" s="2"/>
      <c r="Q200" s="14"/>
      <c r="R200" s="40"/>
      <c r="S200" s="41"/>
      <c r="T200" s="41"/>
      <c r="U200" s="42"/>
      <c r="V200" s="18"/>
      <c r="W200" s="36"/>
      <c r="X200" s="19"/>
      <c r="Y200" s="19"/>
      <c r="Z200" s="19"/>
      <c r="AA200" s="33"/>
      <c r="AB200" s="19" t="str">
        <f>_xlfn.IFNA(VLOOKUP(Inventaire_tableau[[#This Row],[Recommandation]],tableau_equiv_filière_KPI,2,FALSE),"")</f>
        <v/>
      </c>
    </row>
    <row r="201" spans="2:28" x14ac:dyDescent="0.25">
      <c r="B201" s="44"/>
      <c r="C201" s="33"/>
      <c r="D201" s="18"/>
      <c r="E201" s="14"/>
      <c r="F201" s="2"/>
      <c r="G201" s="2"/>
      <c r="H201" s="2"/>
      <c r="I201" s="2"/>
      <c r="J201" s="2"/>
      <c r="K201" s="2"/>
      <c r="L201" s="2"/>
      <c r="M201" s="19"/>
      <c r="N201" s="14"/>
      <c r="O201" s="13"/>
      <c r="P201" s="2"/>
      <c r="Q201" s="14"/>
      <c r="R201" s="40"/>
      <c r="S201" s="41"/>
      <c r="T201" s="41"/>
      <c r="U201" s="42"/>
      <c r="V201" s="18"/>
      <c r="W201" s="36"/>
      <c r="X201" s="19"/>
      <c r="Y201" s="19"/>
      <c r="Z201" s="19"/>
      <c r="AA201" s="33"/>
      <c r="AB201" s="19" t="str">
        <f>_xlfn.IFNA(VLOOKUP(Inventaire_tableau[[#This Row],[Recommandation]],tableau_equiv_filière_KPI,2,FALSE),"")</f>
        <v/>
      </c>
    </row>
    <row r="202" spans="2:28" x14ac:dyDescent="0.25">
      <c r="B202" s="44"/>
      <c r="C202" s="33"/>
      <c r="D202" s="18"/>
      <c r="E202" s="14"/>
      <c r="F202" s="2"/>
      <c r="G202" s="2"/>
      <c r="H202" s="2"/>
      <c r="I202" s="2"/>
      <c r="J202" s="2"/>
      <c r="K202" s="2"/>
      <c r="L202" s="2"/>
      <c r="M202" s="19"/>
      <c r="N202" s="14"/>
      <c r="O202" s="13"/>
      <c r="P202" s="2"/>
      <c r="Q202" s="14"/>
      <c r="R202" s="40"/>
      <c r="S202" s="41"/>
      <c r="T202" s="41"/>
      <c r="U202" s="42"/>
      <c r="V202" s="18"/>
      <c r="W202" s="36"/>
      <c r="X202" s="19"/>
      <c r="Y202" s="19"/>
      <c r="Z202" s="19"/>
      <c r="AA202" s="33"/>
      <c r="AB202" s="19" t="str">
        <f>_xlfn.IFNA(VLOOKUP(Inventaire_tableau[[#This Row],[Recommandation]],tableau_equiv_filière_KPI,2,FALSE),"")</f>
        <v/>
      </c>
    </row>
    <row r="203" spans="2:28" x14ac:dyDescent="0.25">
      <c r="B203" s="44"/>
      <c r="C203" s="33"/>
      <c r="D203" s="18"/>
      <c r="E203" s="14"/>
      <c r="F203" s="2"/>
      <c r="G203" s="2"/>
      <c r="H203" s="2"/>
      <c r="I203" s="2"/>
      <c r="J203" s="2"/>
      <c r="K203" s="2"/>
      <c r="L203" s="2"/>
      <c r="M203" s="19"/>
      <c r="N203" s="14"/>
      <c r="O203" s="13"/>
      <c r="P203" s="2"/>
      <c r="Q203" s="14"/>
      <c r="R203" s="40"/>
      <c r="S203" s="41"/>
      <c r="T203" s="41"/>
      <c r="U203" s="42"/>
      <c r="V203" s="18"/>
      <c r="W203" s="36"/>
      <c r="X203" s="19"/>
      <c r="Y203" s="19"/>
      <c r="Z203" s="19"/>
      <c r="AA203" s="33"/>
      <c r="AB203" s="19" t="str">
        <f>_xlfn.IFNA(VLOOKUP(Inventaire_tableau[[#This Row],[Recommandation]],tableau_equiv_filière_KPI,2,FALSE),"")</f>
        <v/>
      </c>
    </row>
    <row r="204" spans="2:28" x14ac:dyDescent="0.25">
      <c r="B204" s="44"/>
      <c r="C204" s="33"/>
      <c r="D204" s="18"/>
      <c r="E204" s="14"/>
      <c r="F204" s="2"/>
      <c r="G204" s="2"/>
      <c r="H204" s="2"/>
      <c r="I204" s="2"/>
      <c r="J204" s="2"/>
      <c r="K204" s="2"/>
      <c r="L204" s="2"/>
      <c r="M204" s="19"/>
      <c r="N204" s="14"/>
      <c r="O204" s="13"/>
      <c r="P204" s="2"/>
      <c r="Q204" s="14"/>
      <c r="R204" s="40"/>
      <c r="S204" s="41"/>
      <c r="T204" s="41"/>
      <c r="U204" s="42"/>
      <c r="V204" s="18"/>
      <c r="W204" s="36"/>
      <c r="X204" s="19"/>
      <c r="Y204" s="19"/>
      <c r="Z204" s="19"/>
      <c r="AA204" s="33"/>
      <c r="AB204" s="19" t="str">
        <f>_xlfn.IFNA(VLOOKUP(Inventaire_tableau[[#This Row],[Recommandation]],tableau_equiv_filière_KPI,2,FALSE),"")</f>
        <v/>
      </c>
    </row>
    <row r="205" spans="2:28" x14ac:dyDescent="0.25">
      <c r="B205" s="44"/>
      <c r="C205" s="33"/>
      <c r="D205" s="18"/>
      <c r="E205" s="14"/>
      <c r="F205" s="2"/>
      <c r="G205" s="2"/>
      <c r="H205" s="2"/>
      <c r="I205" s="2"/>
      <c r="J205" s="2"/>
      <c r="K205" s="2"/>
      <c r="L205" s="2"/>
      <c r="M205" s="19"/>
      <c r="N205" s="14"/>
      <c r="O205" s="13"/>
      <c r="P205" s="2"/>
      <c r="Q205" s="14"/>
      <c r="R205" s="40"/>
      <c r="S205" s="41"/>
      <c r="T205" s="41"/>
      <c r="U205" s="42"/>
      <c r="V205" s="18"/>
      <c r="W205" s="36"/>
      <c r="X205" s="19"/>
      <c r="Y205" s="19"/>
      <c r="Z205" s="19"/>
      <c r="AA205" s="33"/>
      <c r="AB205" s="19" t="str">
        <f>_xlfn.IFNA(VLOOKUP(Inventaire_tableau[[#This Row],[Recommandation]],tableau_equiv_filière_KPI,2,FALSE),"")</f>
        <v/>
      </c>
    </row>
    <row r="206" spans="2:28" x14ac:dyDescent="0.25">
      <c r="B206" s="44"/>
      <c r="C206" s="33"/>
      <c r="D206" s="18"/>
      <c r="E206" s="14"/>
      <c r="F206" s="2"/>
      <c r="G206" s="2"/>
      <c r="H206" s="2"/>
      <c r="I206" s="2"/>
      <c r="J206" s="2"/>
      <c r="K206" s="2"/>
      <c r="L206" s="2"/>
      <c r="M206" s="19"/>
      <c r="N206" s="14"/>
      <c r="O206" s="13"/>
      <c r="P206" s="2"/>
      <c r="Q206" s="14"/>
      <c r="R206" s="40"/>
      <c r="S206" s="41"/>
      <c r="T206" s="41"/>
      <c r="U206" s="42"/>
      <c r="V206" s="18"/>
      <c r="W206" s="36"/>
      <c r="X206" s="19"/>
      <c r="Y206" s="19"/>
      <c r="Z206" s="19"/>
      <c r="AA206" s="33"/>
      <c r="AB206" s="19" t="str">
        <f>_xlfn.IFNA(VLOOKUP(Inventaire_tableau[[#This Row],[Recommandation]],tableau_equiv_filière_KPI,2,FALSE),"")</f>
        <v/>
      </c>
    </row>
    <row r="207" spans="2:28" x14ac:dyDescent="0.25">
      <c r="B207" s="44"/>
      <c r="C207" s="33"/>
      <c r="D207" s="18"/>
      <c r="E207" s="14"/>
      <c r="F207" s="2"/>
      <c r="G207" s="2"/>
      <c r="H207" s="2"/>
      <c r="I207" s="2"/>
      <c r="J207" s="2"/>
      <c r="K207" s="2"/>
      <c r="L207" s="2"/>
      <c r="M207" s="19"/>
      <c r="N207" s="14"/>
      <c r="O207" s="13"/>
      <c r="P207" s="2"/>
      <c r="Q207" s="14"/>
      <c r="R207" s="40"/>
      <c r="S207" s="41"/>
      <c r="T207" s="41"/>
      <c r="U207" s="42"/>
      <c r="V207" s="18"/>
      <c r="W207" s="36"/>
      <c r="X207" s="19"/>
      <c r="Y207" s="19"/>
      <c r="Z207" s="19"/>
      <c r="AA207" s="33"/>
      <c r="AB207" s="19" t="str">
        <f>_xlfn.IFNA(VLOOKUP(Inventaire_tableau[[#This Row],[Recommandation]],tableau_equiv_filière_KPI,2,FALSE),"")</f>
        <v/>
      </c>
    </row>
    <row r="208" spans="2:28" x14ac:dyDescent="0.25">
      <c r="B208" s="44"/>
      <c r="C208" s="33"/>
      <c r="D208" s="18"/>
      <c r="E208" s="14"/>
      <c r="F208" s="2"/>
      <c r="G208" s="2"/>
      <c r="H208" s="2"/>
      <c r="I208" s="2"/>
      <c r="J208" s="2"/>
      <c r="K208" s="2"/>
      <c r="L208" s="2"/>
      <c r="M208" s="19"/>
      <c r="N208" s="14"/>
      <c r="O208" s="13"/>
      <c r="P208" s="2"/>
      <c r="Q208" s="14"/>
      <c r="R208" s="40"/>
      <c r="S208" s="41"/>
      <c r="T208" s="41"/>
      <c r="U208" s="42"/>
      <c r="V208" s="18"/>
      <c r="W208" s="36"/>
      <c r="X208" s="19"/>
      <c r="Y208" s="19"/>
      <c r="Z208" s="19"/>
      <c r="AA208" s="33"/>
      <c r="AB208" s="19" t="str">
        <f>_xlfn.IFNA(VLOOKUP(Inventaire_tableau[[#This Row],[Recommandation]],tableau_equiv_filière_KPI,2,FALSE),"")</f>
        <v/>
      </c>
    </row>
    <row r="209" spans="2:28" x14ac:dyDescent="0.25">
      <c r="B209" s="44"/>
      <c r="C209" s="33"/>
      <c r="D209" s="18"/>
      <c r="E209" s="14"/>
      <c r="F209" s="2"/>
      <c r="G209" s="2"/>
      <c r="H209" s="2"/>
      <c r="I209" s="2"/>
      <c r="J209" s="2"/>
      <c r="K209" s="2"/>
      <c r="L209" s="2"/>
      <c r="M209" s="19"/>
      <c r="N209" s="14"/>
      <c r="O209" s="13"/>
      <c r="P209" s="2"/>
      <c r="Q209" s="14"/>
      <c r="R209" s="40"/>
      <c r="S209" s="41"/>
      <c r="T209" s="41"/>
      <c r="U209" s="42"/>
      <c r="V209" s="18"/>
      <c r="W209" s="36"/>
      <c r="X209" s="19"/>
      <c r="Y209" s="19"/>
      <c r="Z209" s="19"/>
      <c r="AA209" s="33"/>
      <c r="AB209" s="19" t="str">
        <f>_xlfn.IFNA(VLOOKUP(Inventaire_tableau[[#This Row],[Recommandation]],tableau_equiv_filière_KPI,2,FALSE),"")</f>
        <v/>
      </c>
    </row>
    <row r="210" spans="2:28" x14ac:dyDescent="0.25">
      <c r="B210" s="44"/>
      <c r="C210" s="33"/>
      <c r="D210" s="18"/>
      <c r="E210" s="14"/>
      <c r="F210" s="2"/>
      <c r="G210" s="2"/>
      <c r="H210" s="2"/>
      <c r="I210" s="2"/>
      <c r="J210" s="2"/>
      <c r="K210" s="2"/>
      <c r="L210" s="2"/>
      <c r="M210" s="19"/>
      <c r="N210" s="14"/>
      <c r="O210" s="13"/>
      <c r="P210" s="2"/>
      <c r="Q210" s="14"/>
      <c r="R210" s="40"/>
      <c r="S210" s="41"/>
      <c r="T210" s="41"/>
      <c r="U210" s="42"/>
      <c r="V210" s="18"/>
      <c r="W210" s="36"/>
      <c r="X210" s="19"/>
      <c r="Y210" s="19"/>
      <c r="Z210" s="19"/>
      <c r="AA210" s="33"/>
      <c r="AB210" s="19" t="str">
        <f>_xlfn.IFNA(VLOOKUP(Inventaire_tableau[[#This Row],[Recommandation]],tableau_equiv_filière_KPI,2,FALSE),"")</f>
        <v/>
      </c>
    </row>
    <row r="211" spans="2:28" x14ac:dyDescent="0.25">
      <c r="B211" s="44"/>
      <c r="C211" s="33"/>
      <c r="D211" s="18"/>
      <c r="E211" s="14"/>
      <c r="F211" s="2"/>
      <c r="G211" s="2"/>
      <c r="H211" s="2"/>
      <c r="I211" s="2"/>
      <c r="J211" s="2"/>
      <c r="K211" s="2"/>
      <c r="L211" s="2"/>
      <c r="M211" s="19"/>
      <c r="N211" s="14"/>
      <c r="O211" s="13"/>
      <c r="P211" s="2"/>
      <c r="Q211" s="14"/>
      <c r="R211" s="40"/>
      <c r="S211" s="41"/>
      <c r="T211" s="41"/>
      <c r="U211" s="42"/>
      <c r="V211" s="18"/>
      <c r="W211" s="36"/>
      <c r="X211" s="19"/>
      <c r="Y211" s="19"/>
      <c r="Z211" s="19"/>
      <c r="AA211" s="33"/>
      <c r="AB211" s="19" t="str">
        <f>_xlfn.IFNA(VLOOKUP(Inventaire_tableau[[#This Row],[Recommandation]],tableau_equiv_filière_KPI,2,FALSE),"")</f>
        <v/>
      </c>
    </row>
    <row r="212" spans="2:28" x14ac:dyDescent="0.25">
      <c r="B212" s="44"/>
      <c r="C212" s="33"/>
      <c r="D212" s="18"/>
      <c r="E212" s="14"/>
      <c r="F212" s="2"/>
      <c r="G212" s="2"/>
      <c r="H212" s="2"/>
      <c r="I212" s="2"/>
      <c r="J212" s="2"/>
      <c r="K212" s="2"/>
      <c r="L212" s="2"/>
      <c r="M212" s="19"/>
      <c r="N212" s="14"/>
      <c r="O212" s="13"/>
      <c r="P212" s="2"/>
      <c r="Q212" s="14"/>
      <c r="R212" s="40"/>
      <c r="S212" s="41"/>
      <c r="T212" s="41"/>
      <c r="U212" s="42"/>
      <c r="V212" s="18"/>
      <c r="W212" s="36"/>
      <c r="X212" s="19"/>
      <c r="Y212" s="19"/>
      <c r="Z212" s="19"/>
      <c r="AA212" s="33"/>
      <c r="AB212" s="19" t="str">
        <f>_xlfn.IFNA(VLOOKUP(Inventaire_tableau[[#This Row],[Recommandation]],tableau_equiv_filière_KPI,2,FALSE),"")</f>
        <v/>
      </c>
    </row>
    <row r="213" spans="2:28" x14ac:dyDescent="0.25">
      <c r="B213" s="44"/>
      <c r="C213" s="33"/>
      <c r="D213" s="18"/>
      <c r="E213" s="14"/>
      <c r="F213" s="2"/>
      <c r="G213" s="2"/>
      <c r="H213" s="2"/>
      <c r="I213" s="2"/>
      <c r="J213" s="2"/>
      <c r="K213" s="2"/>
      <c r="L213" s="2"/>
      <c r="M213" s="19"/>
      <c r="N213" s="14"/>
      <c r="O213" s="13"/>
      <c r="P213" s="2"/>
      <c r="Q213" s="14"/>
      <c r="R213" s="40"/>
      <c r="S213" s="41"/>
      <c r="T213" s="41"/>
      <c r="U213" s="42"/>
      <c r="V213" s="18"/>
      <c r="W213" s="36"/>
      <c r="X213" s="19"/>
      <c r="Y213" s="19"/>
      <c r="Z213" s="19"/>
      <c r="AA213" s="33"/>
      <c r="AB213" s="19" t="str">
        <f>_xlfn.IFNA(VLOOKUP(Inventaire_tableau[[#This Row],[Recommandation]],tableau_equiv_filière_KPI,2,FALSE),"")</f>
        <v/>
      </c>
    </row>
    <row r="214" spans="2:28" x14ac:dyDescent="0.25">
      <c r="B214" s="44"/>
      <c r="C214" s="33"/>
      <c r="D214" s="18"/>
      <c r="E214" s="14"/>
      <c r="F214" s="2"/>
      <c r="G214" s="2"/>
      <c r="H214" s="2"/>
      <c r="I214" s="2"/>
      <c r="J214" s="2"/>
      <c r="K214" s="2"/>
      <c r="L214" s="2"/>
      <c r="M214" s="19"/>
      <c r="N214" s="14"/>
      <c r="O214" s="13"/>
      <c r="P214" s="2"/>
      <c r="Q214" s="14"/>
      <c r="R214" s="40"/>
      <c r="S214" s="41"/>
      <c r="T214" s="41"/>
      <c r="U214" s="42"/>
      <c r="V214" s="18"/>
      <c r="W214" s="36"/>
      <c r="X214" s="19"/>
      <c r="Y214" s="19"/>
      <c r="Z214" s="19"/>
      <c r="AA214" s="33"/>
      <c r="AB214" s="19" t="str">
        <f>_xlfn.IFNA(VLOOKUP(Inventaire_tableau[[#This Row],[Recommandation]],tableau_equiv_filière_KPI,2,FALSE),"")</f>
        <v/>
      </c>
    </row>
    <row r="215" spans="2:28" x14ac:dyDescent="0.25">
      <c r="B215" s="44"/>
      <c r="C215" s="33"/>
      <c r="D215" s="18"/>
      <c r="E215" s="14"/>
      <c r="F215" s="2"/>
      <c r="G215" s="2"/>
      <c r="H215" s="2"/>
      <c r="I215" s="2"/>
      <c r="J215" s="2"/>
      <c r="K215" s="2"/>
      <c r="L215" s="2"/>
      <c r="M215" s="19"/>
      <c r="N215" s="14"/>
      <c r="O215" s="13"/>
      <c r="P215" s="2"/>
      <c r="Q215" s="14"/>
      <c r="R215" s="40"/>
      <c r="S215" s="41"/>
      <c r="T215" s="41"/>
      <c r="U215" s="42"/>
      <c r="V215" s="18"/>
      <c r="W215" s="36"/>
      <c r="X215" s="19"/>
      <c r="Y215" s="19"/>
      <c r="Z215" s="19"/>
      <c r="AA215" s="33"/>
      <c r="AB215" s="19" t="str">
        <f>_xlfn.IFNA(VLOOKUP(Inventaire_tableau[[#This Row],[Recommandation]],tableau_equiv_filière_KPI,2,FALSE),"")</f>
        <v/>
      </c>
    </row>
    <row r="216" spans="2:28" x14ac:dyDescent="0.25">
      <c r="B216" s="44"/>
      <c r="C216" s="33"/>
      <c r="D216" s="18"/>
      <c r="E216" s="14"/>
      <c r="F216" s="2"/>
      <c r="G216" s="2"/>
      <c r="H216" s="2"/>
      <c r="I216" s="2"/>
      <c r="J216" s="2"/>
      <c r="K216" s="2"/>
      <c r="L216" s="2"/>
      <c r="M216" s="19"/>
      <c r="N216" s="14"/>
      <c r="O216" s="13"/>
      <c r="P216" s="2"/>
      <c r="Q216" s="14"/>
      <c r="R216" s="40"/>
      <c r="S216" s="41"/>
      <c r="T216" s="41"/>
      <c r="U216" s="42"/>
      <c r="V216" s="18"/>
      <c r="W216" s="36"/>
      <c r="X216" s="19"/>
      <c r="Y216" s="19"/>
      <c r="Z216" s="19"/>
      <c r="AA216" s="33"/>
      <c r="AB216" s="19" t="str">
        <f>_xlfn.IFNA(VLOOKUP(Inventaire_tableau[[#This Row],[Recommandation]],tableau_equiv_filière_KPI,2,FALSE),"")</f>
        <v/>
      </c>
    </row>
    <row r="217" spans="2:28" x14ac:dyDescent="0.25">
      <c r="B217" s="44"/>
      <c r="C217" s="33"/>
      <c r="D217" s="18"/>
      <c r="E217" s="14"/>
      <c r="F217" s="2"/>
      <c r="G217" s="2"/>
      <c r="H217" s="2"/>
      <c r="I217" s="2"/>
      <c r="J217" s="2"/>
      <c r="K217" s="2"/>
      <c r="L217" s="2"/>
      <c r="M217" s="19"/>
      <c r="N217" s="14"/>
      <c r="O217" s="13"/>
      <c r="P217" s="2"/>
      <c r="Q217" s="14"/>
      <c r="R217" s="40"/>
      <c r="S217" s="41"/>
      <c r="T217" s="41"/>
      <c r="U217" s="42"/>
      <c r="V217" s="18"/>
      <c r="W217" s="36"/>
      <c r="X217" s="19"/>
      <c r="Y217" s="19"/>
      <c r="Z217" s="19"/>
      <c r="AA217" s="33"/>
      <c r="AB217" s="19" t="str">
        <f>_xlfn.IFNA(VLOOKUP(Inventaire_tableau[[#This Row],[Recommandation]],tableau_equiv_filière_KPI,2,FALSE),"")</f>
        <v/>
      </c>
    </row>
    <row r="218" spans="2:28" x14ac:dyDescent="0.25">
      <c r="B218" s="44"/>
      <c r="C218" s="33"/>
      <c r="D218" s="18"/>
      <c r="E218" s="14"/>
      <c r="F218" s="2"/>
      <c r="G218" s="2"/>
      <c r="H218" s="2"/>
      <c r="I218" s="2"/>
      <c r="J218" s="2"/>
      <c r="K218" s="2"/>
      <c r="L218" s="2"/>
      <c r="M218" s="19"/>
      <c r="N218" s="14"/>
      <c r="O218" s="13"/>
      <c r="P218" s="2"/>
      <c r="Q218" s="14"/>
      <c r="R218" s="40"/>
      <c r="S218" s="41"/>
      <c r="T218" s="41"/>
      <c r="U218" s="42"/>
      <c r="V218" s="18"/>
      <c r="W218" s="36"/>
      <c r="X218" s="19"/>
      <c r="Y218" s="19"/>
      <c r="Z218" s="19"/>
      <c r="AA218" s="33"/>
      <c r="AB218" s="19" t="str">
        <f>_xlfn.IFNA(VLOOKUP(Inventaire_tableau[[#This Row],[Recommandation]],tableau_equiv_filière_KPI,2,FALSE),"")</f>
        <v/>
      </c>
    </row>
    <row r="219" spans="2:28" x14ac:dyDescent="0.25">
      <c r="B219" s="44"/>
      <c r="C219" s="33"/>
      <c r="D219" s="18"/>
      <c r="E219" s="14"/>
      <c r="F219" s="2"/>
      <c r="G219" s="2"/>
      <c r="H219" s="2"/>
      <c r="I219" s="2"/>
      <c r="J219" s="2"/>
      <c r="K219" s="2"/>
      <c r="L219" s="2"/>
      <c r="M219" s="19"/>
      <c r="N219" s="14"/>
      <c r="O219" s="13"/>
      <c r="P219" s="2"/>
      <c r="Q219" s="14"/>
      <c r="R219" s="40"/>
      <c r="S219" s="41"/>
      <c r="T219" s="41"/>
      <c r="U219" s="42"/>
      <c r="V219" s="18"/>
      <c r="W219" s="36"/>
      <c r="X219" s="19"/>
      <c r="Y219" s="19"/>
      <c r="Z219" s="19"/>
      <c r="AA219" s="33"/>
      <c r="AB219" s="19" t="str">
        <f>_xlfn.IFNA(VLOOKUP(Inventaire_tableau[[#This Row],[Recommandation]],tableau_equiv_filière_KPI,2,FALSE),"")</f>
        <v/>
      </c>
    </row>
    <row r="220" spans="2:28" x14ac:dyDescent="0.25">
      <c r="B220" s="44"/>
      <c r="C220" s="33"/>
      <c r="D220" s="18"/>
      <c r="E220" s="14"/>
      <c r="F220" s="2"/>
      <c r="G220" s="2"/>
      <c r="H220" s="2"/>
      <c r="I220" s="2"/>
      <c r="J220" s="2"/>
      <c r="K220" s="2"/>
      <c r="L220" s="2"/>
      <c r="M220" s="19"/>
      <c r="N220" s="14"/>
      <c r="O220" s="13"/>
      <c r="P220" s="2"/>
      <c r="Q220" s="14"/>
      <c r="R220" s="40"/>
      <c r="S220" s="41"/>
      <c r="T220" s="41"/>
      <c r="U220" s="42"/>
      <c r="V220" s="18"/>
      <c r="W220" s="36"/>
      <c r="X220" s="19"/>
      <c r="Y220" s="19"/>
      <c r="Z220" s="19"/>
      <c r="AA220" s="33"/>
      <c r="AB220" s="19" t="str">
        <f>_xlfn.IFNA(VLOOKUP(Inventaire_tableau[[#This Row],[Recommandation]],tableau_equiv_filière_KPI,2,FALSE),"")</f>
        <v/>
      </c>
    </row>
    <row r="221" spans="2:28" x14ac:dyDescent="0.25">
      <c r="B221" s="44"/>
      <c r="C221" s="33"/>
      <c r="D221" s="18"/>
      <c r="E221" s="14"/>
      <c r="F221" s="2"/>
      <c r="G221" s="2"/>
      <c r="H221" s="2"/>
      <c r="I221" s="2"/>
      <c r="J221" s="2"/>
      <c r="K221" s="2"/>
      <c r="L221" s="2"/>
      <c r="M221" s="19"/>
      <c r="N221" s="14"/>
      <c r="O221" s="13"/>
      <c r="P221" s="2"/>
      <c r="Q221" s="14"/>
      <c r="R221" s="40"/>
      <c r="S221" s="41"/>
      <c r="T221" s="41"/>
      <c r="U221" s="42"/>
      <c r="V221" s="18"/>
      <c r="W221" s="36"/>
      <c r="X221" s="19"/>
      <c r="Y221" s="19"/>
      <c r="Z221" s="19"/>
      <c r="AA221" s="33"/>
      <c r="AB221" s="19" t="str">
        <f>_xlfn.IFNA(VLOOKUP(Inventaire_tableau[[#This Row],[Recommandation]],tableau_equiv_filière_KPI,2,FALSE),"")</f>
        <v/>
      </c>
    </row>
    <row r="222" spans="2:28" x14ac:dyDescent="0.25">
      <c r="B222" s="44"/>
      <c r="C222" s="33"/>
      <c r="D222" s="18"/>
      <c r="E222" s="14"/>
      <c r="F222" s="2"/>
      <c r="G222" s="2"/>
      <c r="H222" s="2"/>
      <c r="I222" s="2"/>
      <c r="J222" s="2"/>
      <c r="K222" s="2"/>
      <c r="L222" s="2"/>
      <c r="M222" s="19"/>
      <c r="N222" s="14"/>
      <c r="O222" s="13"/>
      <c r="P222" s="2"/>
      <c r="Q222" s="14"/>
      <c r="R222" s="40"/>
      <c r="S222" s="41"/>
      <c r="T222" s="41"/>
      <c r="U222" s="42"/>
      <c r="V222" s="18"/>
      <c r="W222" s="36"/>
      <c r="X222" s="19"/>
      <c r="Y222" s="19"/>
      <c r="Z222" s="19"/>
      <c r="AA222" s="33"/>
      <c r="AB222" s="19" t="str">
        <f>_xlfn.IFNA(VLOOKUP(Inventaire_tableau[[#This Row],[Recommandation]],tableau_equiv_filière_KPI,2,FALSE),"")</f>
        <v/>
      </c>
    </row>
    <row r="223" spans="2:28" x14ac:dyDescent="0.25">
      <c r="B223" s="44"/>
      <c r="C223" s="33"/>
      <c r="D223" s="18"/>
      <c r="E223" s="14"/>
      <c r="F223" s="2"/>
      <c r="G223" s="2"/>
      <c r="H223" s="2"/>
      <c r="I223" s="2"/>
      <c r="J223" s="2"/>
      <c r="K223" s="2"/>
      <c r="L223" s="2"/>
      <c r="M223" s="19"/>
      <c r="N223" s="14"/>
      <c r="O223" s="13"/>
      <c r="P223" s="2"/>
      <c r="Q223" s="14"/>
      <c r="R223" s="40"/>
      <c r="S223" s="41"/>
      <c r="T223" s="41"/>
      <c r="U223" s="42"/>
      <c r="V223" s="18"/>
      <c r="W223" s="36"/>
      <c r="X223" s="19"/>
      <c r="Y223" s="19"/>
      <c r="Z223" s="19"/>
      <c r="AA223" s="33"/>
      <c r="AB223" s="19" t="str">
        <f>_xlfn.IFNA(VLOOKUP(Inventaire_tableau[[#This Row],[Recommandation]],tableau_equiv_filière_KPI,2,FALSE),"")</f>
        <v/>
      </c>
    </row>
    <row r="224" spans="2:28" x14ac:dyDescent="0.25">
      <c r="B224" s="44"/>
      <c r="C224" s="33"/>
      <c r="D224" s="18"/>
      <c r="E224" s="14"/>
      <c r="F224" s="2"/>
      <c r="G224" s="2"/>
      <c r="H224" s="2"/>
      <c r="I224" s="2"/>
      <c r="J224" s="2"/>
      <c r="K224" s="2"/>
      <c r="L224" s="2"/>
      <c r="M224" s="19"/>
      <c r="N224" s="14"/>
      <c r="O224" s="13"/>
      <c r="P224" s="2"/>
      <c r="Q224" s="14"/>
      <c r="R224" s="40"/>
      <c r="S224" s="41"/>
      <c r="T224" s="41"/>
      <c r="U224" s="42"/>
      <c r="V224" s="18"/>
      <c r="W224" s="36"/>
      <c r="X224" s="19"/>
      <c r="Y224" s="19"/>
      <c r="Z224" s="19"/>
      <c r="AA224" s="33"/>
      <c r="AB224" s="19" t="str">
        <f>_xlfn.IFNA(VLOOKUP(Inventaire_tableau[[#This Row],[Recommandation]],tableau_equiv_filière_KPI,2,FALSE),"")</f>
        <v/>
      </c>
    </row>
    <row r="225" spans="2:28" x14ac:dyDescent="0.25">
      <c r="B225" s="44"/>
      <c r="C225" s="33"/>
      <c r="D225" s="18"/>
      <c r="E225" s="14"/>
      <c r="F225" s="2"/>
      <c r="G225" s="2"/>
      <c r="H225" s="2"/>
      <c r="I225" s="2"/>
      <c r="J225" s="2"/>
      <c r="K225" s="2"/>
      <c r="L225" s="2"/>
      <c r="M225" s="19"/>
      <c r="N225" s="14"/>
      <c r="O225" s="13"/>
      <c r="P225" s="2"/>
      <c r="Q225" s="14"/>
      <c r="R225" s="40"/>
      <c r="S225" s="41"/>
      <c r="T225" s="41"/>
      <c r="U225" s="42"/>
      <c r="V225" s="18"/>
      <c r="W225" s="36"/>
      <c r="X225" s="19"/>
      <c r="Y225" s="19"/>
      <c r="Z225" s="19"/>
      <c r="AA225" s="33"/>
      <c r="AB225" s="19" t="str">
        <f>_xlfn.IFNA(VLOOKUP(Inventaire_tableau[[#This Row],[Recommandation]],tableau_equiv_filière_KPI,2,FALSE),"")</f>
        <v/>
      </c>
    </row>
    <row r="226" spans="2:28" x14ac:dyDescent="0.25">
      <c r="B226" s="44"/>
      <c r="C226" s="33"/>
      <c r="D226" s="18"/>
      <c r="E226" s="14"/>
      <c r="F226" s="2"/>
      <c r="G226" s="2"/>
      <c r="H226" s="2"/>
      <c r="I226" s="2"/>
      <c r="J226" s="2"/>
      <c r="K226" s="2"/>
      <c r="L226" s="2"/>
      <c r="M226" s="19"/>
      <c r="N226" s="14"/>
      <c r="O226" s="13"/>
      <c r="P226" s="2"/>
      <c r="Q226" s="14"/>
      <c r="R226" s="40"/>
      <c r="S226" s="41"/>
      <c r="T226" s="41"/>
      <c r="U226" s="42"/>
      <c r="V226" s="18"/>
      <c r="W226" s="36"/>
      <c r="X226" s="19"/>
      <c r="Y226" s="19"/>
      <c r="Z226" s="19"/>
      <c r="AA226" s="33"/>
      <c r="AB226" s="19" t="str">
        <f>_xlfn.IFNA(VLOOKUP(Inventaire_tableau[[#This Row],[Recommandation]],tableau_equiv_filière_KPI,2,FALSE),"")</f>
        <v/>
      </c>
    </row>
    <row r="227" spans="2:28" x14ac:dyDescent="0.25">
      <c r="B227" s="44"/>
      <c r="C227" s="33"/>
      <c r="D227" s="18"/>
      <c r="E227" s="14"/>
      <c r="F227" s="2"/>
      <c r="G227" s="2"/>
      <c r="H227" s="2"/>
      <c r="I227" s="2"/>
      <c r="J227" s="2"/>
      <c r="K227" s="2"/>
      <c r="L227" s="2"/>
      <c r="M227" s="19"/>
      <c r="N227" s="14"/>
      <c r="O227" s="13"/>
      <c r="P227" s="2"/>
      <c r="Q227" s="14"/>
      <c r="R227" s="40"/>
      <c r="S227" s="41"/>
      <c r="T227" s="41"/>
      <c r="U227" s="42"/>
      <c r="V227" s="18"/>
      <c r="W227" s="36"/>
      <c r="X227" s="19"/>
      <c r="Y227" s="19"/>
      <c r="Z227" s="19"/>
      <c r="AA227" s="33"/>
      <c r="AB227" s="19" t="str">
        <f>_xlfn.IFNA(VLOOKUP(Inventaire_tableau[[#This Row],[Recommandation]],tableau_equiv_filière_KPI,2,FALSE),"")</f>
        <v/>
      </c>
    </row>
    <row r="228" spans="2:28" x14ac:dyDescent="0.25">
      <c r="B228" s="44"/>
      <c r="C228" s="33"/>
      <c r="D228" s="18"/>
      <c r="E228" s="14"/>
      <c r="F228" s="2"/>
      <c r="G228" s="2"/>
      <c r="H228" s="2"/>
      <c r="I228" s="2"/>
      <c r="J228" s="2"/>
      <c r="K228" s="2"/>
      <c r="L228" s="2"/>
      <c r="M228" s="19"/>
      <c r="N228" s="14"/>
      <c r="O228" s="13"/>
      <c r="P228" s="2"/>
      <c r="Q228" s="14"/>
      <c r="R228" s="40"/>
      <c r="S228" s="41"/>
      <c r="T228" s="41"/>
      <c r="U228" s="42"/>
      <c r="V228" s="18"/>
      <c r="W228" s="36"/>
      <c r="X228" s="19"/>
      <c r="Y228" s="19"/>
      <c r="Z228" s="19"/>
      <c r="AA228" s="33"/>
      <c r="AB228" s="19" t="str">
        <f>_xlfn.IFNA(VLOOKUP(Inventaire_tableau[[#This Row],[Recommandation]],tableau_equiv_filière_KPI,2,FALSE),"")</f>
        <v/>
      </c>
    </row>
    <row r="229" spans="2:28" x14ac:dyDescent="0.25">
      <c r="B229" s="44"/>
      <c r="C229" s="33"/>
      <c r="D229" s="18"/>
      <c r="E229" s="14"/>
      <c r="F229" s="2"/>
      <c r="G229" s="2"/>
      <c r="H229" s="2"/>
      <c r="I229" s="2"/>
      <c r="J229" s="2"/>
      <c r="K229" s="2"/>
      <c r="L229" s="2"/>
      <c r="M229" s="19"/>
      <c r="N229" s="14"/>
      <c r="O229" s="13"/>
      <c r="P229" s="2"/>
      <c r="Q229" s="14"/>
      <c r="R229" s="40"/>
      <c r="S229" s="41"/>
      <c r="T229" s="41"/>
      <c r="U229" s="42"/>
      <c r="V229" s="18"/>
      <c r="W229" s="36"/>
      <c r="X229" s="19"/>
      <c r="Y229" s="19"/>
      <c r="Z229" s="19"/>
      <c r="AA229" s="33"/>
      <c r="AB229" s="19" t="str">
        <f>_xlfn.IFNA(VLOOKUP(Inventaire_tableau[[#This Row],[Recommandation]],tableau_equiv_filière_KPI,2,FALSE),"")</f>
        <v/>
      </c>
    </row>
    <row r="230" spans="2:28" x14ac:dyDescent="0.25">
      <c r="B230" s="44"/>
      <c r="C230" s="33"/>
      <c r="D230" s="18"/>
      <c r="E230" s="14"/>
      <c r="F230" s="2"/>
      <c r="G230" s="2"/>
      <c r="H230" s="2"/>
      <c r="I230" s="2"/>
      <c r="J230" s="2"/>
      <c r="K230" s="2"/>
      <c r="L230" s="2"/>
      <c r="M230" s="19"/>
      <c r="N230" s="14"/>
      <c r="O230" s="13"/>
      <c r="P230" s="2"/>
      <c r="Q230" s="14"/>
      <c r="R230" s="40"/>
      <c r="S230" s="41"/>
      <c r="T230" s="41"/>
      <c r="U230" s="42"/>
      <c r="V230" s="18"/>
      <c r="W230" s="36"/>
      <c r="X230" s="19"/>
      <c r="Y230" s="19"/>
      <c r="Z230" s="19"/>
      <c r="AA230" s="33"/>
      <c r="AB230" s="19" t="str">
        <f>_xlfn.IFNA(VLOOKUP(Inventaire_tableau[[#This Row],[Recommandation]],tableau_equiv_filière_KPI,2,FALSE),"")</f>
        <v/>
      </c>
    </row>
    <row r="231" spans="2:28" x14ac:dyDescent="0.25">
      <c r="B231" s="44"/>
      <c r="C231" s="33"/>
      <c r="D231" s="18"/>
      <c r="E231" s="14"/>
      <c r="F231" s="2"/>
      <c r="G231" s="2"/>
      <c r="H231" s="2"/>
      <c r="I231" s="2"/>
      <c r="J231" s="2"/>
      <c r="K231" s="2"/>
      <c r="L231" s="2"/>
      <c r="M231" s="19"/>
      <c r="N231" s="14"/>
      <c r="O231" s="13"/>
      <c r="P231" s="2"/>
      <c r="Q231" s="14"/>
      <c r="R231" s="40"/>
      <c r="S231" s="41"/>
      <c r="T231" s="41"/>
      <c r="U231" s="42"/>
      <c r="V231" s="18"/>
      <c r="W231" s="36"/>
      <c r="X231" s="19"/>
      <c r="Y231" s="19"/>
      <c r="Z231" s="19"/>
      <c r="AA231" s="33"/>
      <c r="AB231" s="19" t="str">
        <f>_xlfn.IFNA(VLOOKUP(Inventaire_tableau[[#This Row],[Recommandation]],tableau_equiv_filière_KPI,2,FALSE),"")</f>
        <v/>
      </c>
    </row>
    <row r="232" spans="2:28" x14ac:dyDescent="0.25">
      <c r="B232" s="44"/>
      <c r="C232" s="33"/>
      <c r="D232" s="18"/>
      <c r="E232" s="14"/>
      <c r="F232" s="2"/>
      <c r="G232" s="2"/>
      <c r="H232" s="2"/>
      <c r="I232" s="2"/>
      <c r="J232" s="2"/>
      <c r="K232" s="2"/>
      <c r="L232" s="2"/>
      <c r="M232" s="19"/>
      <c r="N232" s="14"/>
      <c r="O232" s="13"/>
      <c r="P232" s="2"/>
      <c r="Q232" s="14"/>
      <c r="R232" s="40"/>
      <c r="S232" s="41"/>
      <c r="T232" s="41"/>
      <c r="U232" s="42"/>
      <c r="V232" s="18"/>
      <c r="W232" s="36"/>
      <c r="X232" s="19"/>
      <c r="Y232" s="19"/>
      <c r="Z232" s="19"/>
      <c r="AA232" s="33"/>
      <c r="AB232" s="19" t="str">
        <f>_xlfn.IFNA(VLOOKUP(Inventaire_tableau[[#This Row],[Recommandation]],tableau_equiv_filière_KPI,2,FALSE),"")</f>
        <v/>
      </c>
    </row>
    <row r="233" spans="2:28" x14ac:dyDescent="0.25">
      <c r="B233" s="44"/>
      <c r="C233" s="33"/>
      <c r="D233" s="18"/>
      <c r="E233" s="14"/>
      <c r="F233" s="2"/>
      <c r="G233" s="2"/>
      <c r="H233" s="2"/>
      <c r="I233" s="2"/>
      <c r="J233" s="2"/>
      <c r="K233" s="2"/>
      <c r="L233" s="2"/>
      <c r="M233" s="19"/>
      <c r="N233" s="14"/>
      <c r="O233" s="13"/>
      <c r="P233" s="2"/>
      <c r="Q233" s="14"/>
      <c r="R233" s="40"/>
      <c r="S233" s="41"/>
      <c r="T233" s="41"/>
      <c r="U233" s="42"/>
      <c r="V233" s="18"/>
      <c r="W233" s="36"/>
      <c r="X233" s="19"/>
      <c r="Y233" s="19"/>
      <c r="Z233" s="19"/>
      <c r="AA233" s="33"/>
      <c r="AB233" s="19" t="str">
        <f>_xlfn.IFNA(VLOOKUP(Inventaire_tableau[[#This Row],[Recommandation]],tableau_equiv_filière_KPI,2,FALSE),"")</f>
        <v/>
      </c>
    </row>
    <row r="234" spans="2:28" x14ac:dyDescent="0.25">
      <c r="B234" s="44"/>
      <c r="C234" s="33"/>
      <c r="D234" s="18"/>
      <c r="E234" s="14"/>
      <c r="F234" s="2"/>
      <c r="G234" s="2"/>
      <c r="H234" s="2"/>
      <c r="I234" s="2"/>
      <c r="J234" s="2"/>
      <c r="K234" s="2"/>
      <c r="L234" s="2"/>
      <c r="M234" s="19"/>
      <c r="N234" s="14"/>
      <c r="O234" s="13"/>
      <c r="P234" s="2"/>
      <c r="Q234" s="14"/>
      <c r="R234" s="40"/>
      <c r="S234" s="41"/>
      <c r="T234" s="41"/>
      <c r="U234" s="42"/>
      <c r="V234" s="18"/>
      <c r="W234" s="36"/>
      <c r="X234" s="19"/>
      <c r="Y234" s="19"/>
      <c r="Z234" s="19"/>
      <c r="AA234" s="33"/>
      <c r="AB234" s="19" t="str">
        <f>_xlfn.IFNA(VLOOKUP(Inventaire_tableau[[#This Row],[Recommandation]],tableau_equiv_filière_KPI,2,FALSE),"")</f>
        <v/>
      </c>
    </row>
    <row r="235" spans="2:28" x14ac:dyDescent="0.25">
      <c r="B235" s="44"/>
      <c r="C235" s="33"/>
      <c r="D235" s="18"/>
      <c r="E235" s="14"/>
      <c r="F235" s="2"/>
      <c r="G235" s="2"/>
      <c r="H235" s="2"/>
      <c r="I235" s="2"/>
      <c r="J235" s="2"/>
      <c r="K235" s="2"/>
      <c r="L235" s="2"/>
      <c r="M235" s="19"/>
      <c r="N235" s="14"/>
      <c r="O235" s="13"/>
      <c r="P235" s="2"/>
      <c r="Q235" s="14"/>
      <c r="R235" s="40"/>
      <c r="S235" s="41"/>
      <c r="T235" s="41"/>
      <c r="U235" s="42"/>
      <c r="V235" s="18"/>
      <c r="W235" s="36"/>
      <c r="X235" s="19"/>
      <c r="Y235" s="19"/>
      <c r="Z235" s="19"/>
      <c r="AA235" s="33"/>
      <c r="AB235" s="19" t="str">
        <f>_xlfn.IFNA(VLOOKUP(Inventaire_tableau[[#This Row],[Recommandation]],tableau_equiv_filière_KPI,2,FALSE),"")</f>
        <v/>
      </c>
    </row>
    <row r="236" spans="2:28" x14ac:dyDescent="0.25">
      <c r="B236" s="44"/>
      <c r="C236" s="33"/>
      <c r="D236" s="18"/>
      <c r="E236" s="14"/>
      <c r="F236" s="2"/>
      <c r="G236" s="2"/>
      <c r="H236" s="2"/>
      <c r="I236" s="2"/>
      <c r="J236" s="2"/>
      <c r="K236" s="2"/>
      <c r="L236" s="2"/>
      <c r="M236" s="19"/>
      <c r="N236" s="14"/>
      <c r="O236" s="13"/>
      <c r="P236" s="2"/>
      <c r="Q236" s="14"/>
      <c r="R236" s="40"/>
      <c r="S236" s="41"/>
      <c r="T236" s="41"/>
      <c r="U236" s="42"/>
      <c r="V236" s="18"/>
      <c r="W236" s="36"/>
      <c r="X236" s="19"/>
      <c r="Y236" s="19"/>
      <c r="Z236" s="19"/>
      <c r="AA236" s="33"/>
      <c r="AB236" s="19" t="str">
        <f>_xlfn.IFNA(VLOOKUP(Inventaire_tableau[[#This Row],[Recommandation]],tableau_equiv_filière_KPI,2,FALSE),"")</f>
        <v/>
      </c>
    </row>
    <row r="237" spans="2:28" x14ac:dyDescent="0.25">
      <c r="B237" s="44"/>
      <c r="C237" s="33"/>
      <c r="D237" s="18"/>
      <c r="E237" s="14"/>
      <c r="F237" s="2"/>
      <c r="G237" s="2"/>
      <c r="H237" s="2"/>
      <c r="I237" s="2"/>
      <c r="J237" s="2"/>
      <c r="K237" s="2"/>
      <c r="L237" s="2"/>
      <c r="M237" s="19"/>
      <c r="N237" s="14"/>
      <c r="O237" s="13"/>
      <c r="P237" s="2"/>
      <c r="Q237" s="14"/>
      <c r="R237" s="40"/>
      <c r="S237" s="41"/>
      <c r="T237" s="41"/>
      <c r="U237" s="42"/>
      <c r="V237" s="18"/>
      <c r="W237" s="36"/>
      <c r="X237" s="19"/>
      <c r="Y237" s="19"/>
      <c r="Z237" s="19"/>
      <c r="AA237" s="33"/>
      <c r="AB237" s="19" t="str">
        <f>_xlfn.IFNA(VLOOKUP(Inventaire_tableau[[#This Row],[Recommandation]],tableau_equiv_filière_KPI,2,FALSE),"")</f>
        <v/>
      </c>
    </row>
    <row r="238" spans="2:28" x14ac:dyDescent="0.25">
      <c r="B238" s="44"/>
      <c r="C238" s="33"/>
      <c r="D238" s="18"/>
      <c r="E238" s="14"/>
      <c r="F238" s="2"/>
      <c r="G238" s="2"/>
      <c r="H238" s="2"/>
      <c r="I238" s="2"/>
      <c r="J238" s="2"/>
      <c r="K238" s="2"/>
      <c r="L238" s="2"/>
      <c r="M238" s="19"/>
      <c r="N238" s="14"/>
      <c r="O238" s="13"/>
      <c r="P238" s="2"/>
      <c r="Q238" s="14"/>
      <c r="R238" s="40"/>
      <c r="S238" s="41"/>
      <c r="T238" s="41"/>
      <c r="U238" s="42"/>
      <c r="V238" s="18"/>
      <c r="W238" s="36"/>
      <c r="X238" s="19"/>
      <c r="Y238" s="19"/>
      <c r="Z238" s="19"/>
      <c r="AA238" s="33"/>
      <c r="AB238" s="19" t="str">
        <f>_xlfn.IFNA(VLOOKUP(Inventaire_tableau[[#This Row],[Recommandation]],tableau_equiv_filière_KPI,2,FALSE),"")</f>
        <v/>
      </c>
    </row>
    <row r="239" spans="2:28" x14ac:dyDescent="0.25">
      <c r="B239" s="44"/>
      <c r="C239" s="33"/>
      <c r="D239" s="18"/>
      <c r="E239" s="14"/>
      <c r="F239" s="2"/>
      <c r="G239" s="2"/>
      <c r="H239" s="2"/>
      <c r="I239" s="2"/>
      <c r="J239" s="2"/>
      <c r="K239" s="2"/>
      <c r="L239" s="2"/>
      <c r="M239" s="19"/>
      <c r="N239" s="14"/>
      <c r="O239" s="13"/>
      <c r="P239" s="2"/>
      <c r="Q239" s="14"/>
      <c r="R239" s="40"/>
      <c r="S239" s="41"/>
      <c r="T239" s="41"/>
      <c r="U239" s="42"/>
      <c r="V239" s="18"/>
      <c r="W239" s="36"/>
      <c r="X239" s="19"/>
      <c r="Y239" s="19"/>
      <c r="Z239" s="19"/>
      <c r="AA239" s="33"/>
      <c r="AB239" s="19" t="str">
        <f>_xlfn.IFNA(VLOOKUP(Inventaire_tableau[[#This Row],[Recommandation]],tableau_equiv_filière_KPI,2,FALSE),"")</f>
        <v/>
      </c>
    </row>
    <row r="240" spans="2:28" x14ac:dyDescent="0.25">
      <c r="B240" s="44"/>
      <c r="C240" s="33"/>
      <c r="D240" s="18"/>
      <c r="E240" s="14"/>
      <c r="F240" s="2"/>
      <c r="G240" s="2"/>
      <c r="H240" s="2"/>
      <c r="I240" s="2"/>
      <c r="J240" s="2"/>
      <c r="K240" s="2"/>
      <c r="L240" s="2"/>
      <c r="M240" s="19"/>
      <c r="N240" s="14"/>
      <c r="O240" s="13"/>
      <c r="P240" s="2"/>
      <c r="Q240" s="14"/>
      <c r="R240" s="40"/>
      <c r="S240" s="41"/>
      <c r="T240" s="41"/>
      <c r="U240" s="42"/>
      <c r="V240" s="18"/>
      <c r="W240" s="36"/>
      <c r="X240" s="19"/>
      <c r="Y240" s="19"/>
      <c r="Z240" s="19"/>
      <c r="AA240" s="33"/>
      <c r="AB240" s="19" t="str">
        <f>_xlfn.IFNA(VLOOKUP(Inventaire_tableau[[#This Row],[Recommandation]],tableau_equiv_filière_KPI,2,FALSE),"")</f>
        <v/>
      </c>
    </row>
    <row r="241" spans="2:28" x14ac:dyDescent="0.25">
      <c r="B241" s="44"/>
      <c r="C241" s="33"/>
      <c r="D241" s="18"/>
      <c r="E241" s="14"/>
      <c r="F241" s="2"/>
      <c r="G241" s="2"/>
      <c r="H241" s="2"/>
      <c r="I241" s="2"/>
      <c r="J241" s="2"/>
      <c r="K241" s="2"/>
      <c r="L241" s="2"/>
      <c r="M241" s="19"/>
      <c r="N241" s="14"/>
      <c r="O241" s="13"/>
      <c r="P241" s="2"/>
      <c r="Q241" s="14"/>
      <c r="R241" s="40"/>
      <c r="S241" s="41"/>
      <c r="T241" s="41"/>
      <c r="U241" s="42"/>
      <c r="V241" s="18"/>
      <c r="W241" s="36"/>
      <c r="X241" s="19"/>
      <c r="Y241" s="19"/>
      <c r="Z241" s="19"/>
      <c r="AA241" s="33"/>
      <c r="AB241" s="19" t="str">
        <f>_xlfn.IFNA(VLOOKUP(Inventaire_tableau[[#This Row],[Recommandation]],tableau_equiv_filière_KPI,2,FALSE),"")</f>
        <v/>
      </c>
    </row>
    <row r="242" spans="2:28" x14ac:dyDescent="0.25">
      <c r="B242" s="44"/>
      <c r="C242" s="33"/>
      <c r="D242" s="18"/>
      <c r="E242" s="14"/>
      <c r="F242" s="2"/>
      <c r="G242" s="2"/>
      <c r="H242" s="2"/>
      <c r="I242" s="2"/>
      <c r="J242" s="2"/>
      <c r="K242" s="2"/>
      <c r="L242" s="2"/>
      <c r="M242" s="19"/>
      <c r="N242" s="14"/>
      <c r="O242" s="13"/>
      <c r="P242" s="2"/>
      <c r="Q242" s="14"/>
      <c r="R242" s="40"/>
      <c r="S242" s="41"/>
      <c r="T242" s="41"/>
      <c r="U242" s="42"/>
      <c r="V242" s="18"/>
      <c r="W242" s="36"/>
      <c r="X242" s="19"/>
      <c r="Y242" s="19"/>
      <c r="Z242" s="19"/>
      <c r="AA242" s="33"/>
      <c r="AB242" s="19" t="str">
        <f>_xlfn.IFNA(VLOOKUP(Inventaire_tableau[[#This Row],[Recommandation]],tableau_equiv_filière_KPI,2,FALSE),"")</f>
        <v/>
      </c>
    </row>
    <row r="243" spans="2:28" x14ac:dyDescent="0.25">
      <c r="B243" s="44"/>
      <c r="C243" s="33"/>
      <c r="D243" s="18"/>
      <c r="E243" s="14"/>
      <c r="F243" s="2"/>
      <c r="G243" s="2"/>
      <c r="H243" s="2"/>
      <c r="I243" s="2"/>
      <c r="J243" s="2"/>
      <c r="K243" s="2"/>
      <c r="L243" s="2"/>
      <c r="M243" s="19"/>
      <c r="N243" s="14"/>
      <c r="O243" s="13"/>
      <c r="P243" s="2"/>
      <c r="Q243" s="14"/>
      <c r="R243" s="40"/>
      <c r="S243" s="41"/>
      <c r="T243" s="41"/>
      <c r="U243" s="42"/>
      <c r="V243" s="18"/>
      <c r="W243" s="36"/>
      <c r="X243" s="19"/>
      <c r="Y243" s="19"/>
      <c r="Z243" s="19"/>
      <c r="AA243" s="33"/>
      <c r="AB243" s="19" t="str">
        <f>_xlfn.IFNA(VLOOKUP(Inventaire_tableau[[#This Row],[Recommandation]],tableau_equiv_filière_KPI,2,FALSE),"")</f>
        <v/>
      </c>
    </row>
    <row r="244" spans="2:28" x14ac:dyDescent="0.25">
      <c r="B244" s="44"/>
      <c r="C244" s="33"/>
      <c r="D244" s="18"/>
      <c r="E244" s="14"/>
      <c r="F244" s="2"/>
      <c r="G244" s="2"/>
      <c r="H244" s="2"/>
      <c r="I244" s="2"/>
      <c r="J244" s="2"/>
      <c r="K244" s="2"/>
      <c r="L244" s="2"/>
      <c r="M244" s="19"/>
      <c r="N244" s="14"/>
      <c r="O244" s="13"/>
      <c r="P244" s="2"/>
      <c r="Q244" s="14"/>
      <c r="R244" s="40"/>
      <c r="S244" s="41"/>
      <c r="T244" s="41"/>
      <c r="U244" s="42"/>
      <c r="V244" s="18"/>
      <c r="W244" s="36"/>
      <c r="X244" s="19"/>
      <c r="Y244" s="19"/>
      <c r="Z244" s="19"/>
      <c r="AA244" s="33"/>
      <c r="AB244" s="19" t="str">
        <f>_xlfn.IFNA(VLOOKUP(Inventaire_tableau[[#This Row],[Recommandation]],tableau_equiv_filière_KPI,2,FALSE),"")</f>
        <v/>
      </c>
    </row>
    <row r="245" spans="2:28" x14ac:dyDescent="0.25">
      <c r="B245" s="44"/>
      <c r="C245" s="33"/>
      <c r="D245" s="18"/>
      <c r="E245" s="14"/>
      <c r="F245" s="2"/>
      <c r="G245" s="2"/>
      <c r="H245" s="2"/>
      <c r="I245" s="2"/>
      <c r="J245" s="2"/>
      <c r="K245" s="2"/>
      <c r="L245" s="2"/>
      <c r="M245" s="19"/>
      <c r="N245" s="14"/>
      <c r="O245" s="13"/>
      <c r="P245" s="2"/>
      <c r="Q245" s="14"/>
      <c r="R245" s="40"/>
      <c r="S245" s="41"/>
      <c r="T245" s="41"/>
      <c r="U245" s="42"/>
      <c r="V245" s="18"/>
      <c r="W245" s="36"/>
      <c r="X245" s="19"/>
      <c r="Y245" s="19"/>
      <c r="Z245" s="19"/>
      <c r="AA245" s="33"/>
      <c r="AB245" s="19" t="str">
        <f>_xlfn.IFNA(VLOOKUP(Inventaire_tableau[[#This Row],[Recommandation]],tableau_equiv_filière_KPI,2,FALSE),"")</f>
        <v/>
      </c>
    </row>
    <row r="246" spans="2:28" x14ac:dyDescent="0.25">
      <c r="B246" s="44"/>
      <c r="C246" s="33"/>
      <c r="D246" s="18"/>
      <c r="E246" s="14"/>
      <c r="F246" s="2"/>
      <c r="G246" s="2"/>
      <c r="H246" s="2"/>
      <c r="I246" s="2"/>
      <c r="J246" s="2"/>
      <c r="K246" s="2"/>
      <c r="L246" s="2"/>
      <c r="M246" s="19"/>
      <c r="N246" s="14"/>
      <c r="O246" s="13"/>
      <c r="P246" s="2"/>
      <c r="Q246" s="14"/>
      <c r="R246" s="40"/>
      <c r="S246" s="41"/>
      <c r="T246" s="41"/>
      <c r="U246" s="42"/>
      <c r="V246" s="18"/>
      <c r="W246" s="36"/>
      <c r="X246" s="19"/>
      <c r="Y246" s="19"/>
      <c r="Z246" s="19"/>
      <c r="AA246" s="33"/>
      <c r="AB246" s="19" t="str">
        <f>_xlfn.IFNA(VLOOKUP(Inventaire_tableau[[#This Row],[Recommandation]],tableau_equiv_filière_KPI,2,FALSE),"")</f>
        <v/>
      </c>
    </row>
    <row r="247" spans="2:28" x14ac:dyDescent="0.25">
      <c r="B247" s="44"/>
      <c r="C247" s="33"/>
      <c r="D247" s="18"/>
      <c r="E247" s="14"/>
      <c r="F247" s="2"/>
      <c r="G247" s="2"/>
      <c r="H247" s="2"/>
      <c r="I247" s="2"/>
      <c r="J247" s="2"/>
      <c r="K247" s="2"/>
      <c r="L247" s="2"/>
      <c r="M247" s="19"/>
      <c r="N247" s="14"/>
      <c r="O247" s="13"/>
      <c r="P247" s="2"/>
      <c r="Q247" s="14"/>
      <c r="R247" s="40"/>
      <c r="S247" s="41"/>
      <c r="T247" s="41"/>
      <c r="U247" s="42"/>
      <c r="V247" s="18"/>
      <c r="W247" s="36"/>
      <c r="X247" s="19"/>
      <c r="Y247" s="19"/>
      <c r="Z247" s="19"/>
      <c r="AA247" s="33"/>
      <c r="AB247" s="19" t="str">
        <f>_xlfn.IFNA(VLOOKUP(Inventaire_tableau[[#This Row],[Recommandation]],tableau_equiv_filière_KPI,2,FALSE),"")</f>
        <v/>
      </c>
    </row>
    <row r="248" spans="2:28" x14ac:dyDescent="0.25">
      <c r="B248" s="44"/>
      <c r="C248" s="33"/>
      <c r="D248" s="18"/>
      <c r="E248" s="14"/>
      <c r="F248" s="2"/>
      <c r="G248" s="2"/>
      <c r="H248" s="2"/>
      <c r="I248" s="2"/>
      <c r="J248" s="2"/>
      <c r="K248" s="2"/>
      <c r="L248" s="2"/>
      <c r="M248" s="19"/>
      <c r="N248" s="14"/>
      <c r="O248" s="13"/>
      <c r="P248" s="2"/>
      <c r="Q248" s="14"/>
      <c r="R248" s="40"/>
      <c r="S248" s="41"/>
      <c r="T248" s="41"/>
      <c r="U248" s="42"/>
      <c r="V248" s="18"/>
      <c r="W248" s="36"/>
      <c r="X248" s="19"/>
      <c r="Y248" s="19"/>
      <c r="Z248" s="19"/>
      <c r="AA248" s="33"/>
      <c r="AB248" s="19" t="str">
        <f>_xlfn.IFNA(VLOOKUP(Inventaire_tableau[[#This Row],[Recommandation]],tableau_equiv_filière_KPI,2,FALSE),"")</f>
        <v/>
      </c>
    </row>
    <row r="249" spans="2:28" x14ac:dyDescent="0.25">
      <c r="B249" s="44"/>
      <c r="C249" s="33"/>
      <c r="D249" s="18"/>
      <c r="E249" s="14"/>
      <c r="F249" s="2"/>
      <c r="G249" s="2"/>
      <c r="H249" s="2"/>
      <c r="I249" s="2"/>
      <c r="J249" s="2"/>
      <c r="K249" s="2"/>
      <c r="L249" s="2"/>
      <c r="M249" s="19"/>
      <c r="N249" s="14"/>
      <c r="O249" s="13"/>
      <c r="P249" s="2"/>
      <c r="Q249" s="14"/>
      <c r="R249" s="40"/>
      <c r="S249" s="41"/>
      <c r="T249" s="41"/>
      <c r="U249" s="42"/>
      <c r="V249" s="18"/>
      <c r="W249" s="36"/>
      <c r="X249" s="19"/>
      <c r="Y249" s="19"/>
      <c r="Z249" s="19"/>
      <c r="AA249" s="33"/>
      <c r="AB249" s="19" t="str">
        <f>_xlfn.IFNA(VLOOKUP(Inventaire_tableau[[#This Row],[Recommandation]],tableau_equiv_filière_KPI,2,FALSE),"")</f>
        <v/>
      </c>
    </row>
    <row r="250" spans="2:28" x14ac:dyDescent="0.25">
      <c r="B250" s="44"/>
      <c r="C250" s="33"/>
      <c r="D250" s="18"/>
      <c r="E250" s="14"/>
      <c r="F250" s="2"/>
      <c r="G250" s="2"/>
      <c r="H250" s="2"/>
      <c r="I250" s="2"/>
      <c r="J250" s="2"/>
      <c r="K250" s="2"/>
      <c r="L250" s="2"/>
      <c r="M250" s="19"/>
      <c r="N250" s="14"/>
      <c r="O250" s="13"/>
      <c r="P250" s="2"/>
      <c r="Q250" s="14"/>
      <c r="R250" s="40"/>
      <c r="S250" s="41"/>
      <c r="T250" s="41"/>
      <c r="U250" s="42"/>
      <c r="V250" s="18"/>
      <c r="W250" s="36"/>
      <c r="X250" s="19"/>
      <c r="Y250" s="19"/>
      <c r="Z250" s="19"/>
      <c r="AA250" s="33"/>
      <c r="AB250" s="19" t="str">
        <f>_xlfn.IFNA(VLOOKUP(Inventaire_tableau[[#This Row],[Recommandation]],tableau_equiv_filière_KPI,2,FALSE),"")</f>
        <v/>
      </c>
    </row>
    <row r="251" spans="2:28" x14ac:dyDescent="0.25">
      <c r="B251" s="44"/>
      <c r="C251" s="33"/>
      <c r="D251" s="18"/>
      <c r="E251" s="14"/>
      <c r="F251" s="2"/>
      <c r="G251" s="2"/>
      <c r="H251" s="2"/>
      <c r="I251" s="2"/>
      <c r="J251" s="2"/>
      <c r="K251" s="2"/>
      <c r="L251" s="2"/>
      <c r="M251" s="19"/>
      <c r="N251" s="14"/>
      <c r="O251" s="13"/>
      <c r="P251" s="2"/>
      <c r="Q251" s="14"/>
      <c r="R251" s="40"/>
      <c r="S251" s="41"/>
      <c r="T251" s="41"/>
      <c r="U251" s="42"/>
      <c r="V251" s="18"/>
      <c r="W251" s="36"/>
      <c r="X251" s="19"/>
      <c r="Y251" s="19"/>
      <c r="Z251" s="19"/>
      <c r="AA251" s="33"/>
      <c r="AB251" s="19" t="str">
        <f>_xlfn.IFNA(VLOOKUP(Inventaire_tableau[[#This Row],[Recommandation]],tableau_equiv_filière_KPI,2,FALSE),"")</f>
        <v/>
      </c>
    </row>
    <row r="252" spans="2:28" x14ac:dyDescent="0.25">
      <c r="B252" s="44"/>
      <c r="C252" s="33"/>
      <c r="D252" s="18"/>
      <c r="E252" s="14"/>
      <c r="F252" s="2"/>
      <c r="G252" s="2"/>
      <c r="H252" s="2"/>
      <c r="I252" s="2"/>
      <c r="J252" s="2"/>
      <c r="K252" s="2"/>
      <c r="L252" s="2"/>
      <c r="M252" s="19"/>
      <c r="N252" s="14"/>
      <c r="O252" s="13"/>
      <c r="P252" s="2"/>
      <c r="Q252" s="14"/>
      <c r="R252" s="40"/>
      <c r="S252" s="41"/>
      <c r="T252" s="41"/>
      <c r="U252" s="42"/>
      <c r="V252" s="18"/>
      <c r="W252" s="36"/>
      <c r="X252" s="19"/>
      <c r="Y252" s="19"/>
      <c r="Z252" s="19"/>
      <c r="AA252" s="33"/>
      <c r="AB252" s="19" t="str">
        <f>_xlfn.IFNA(VLOOKUP(Inventaire_tableau[[#This Row],[Recommandation]],tableau_equiv_filière_KPI,2,FALSE),"")</f>
        <v/>
      </c>
    </row>
    <row r="253" spans="2:28" x14ac:dyDescent="0.25">
      <c r="B253" s="44"/>
      <c r="C253" s="33"/>
      <c r="D253" s="18"/>
      <c r="E253" s="14"/>
      <c r="F253" s="2"/>
      <c r="G253" s="2"/>
      <c r="H253" s="2"/>
      <c r="I253" s="2"/>
      <c r="J253" s="2"/>
      <c r="K253" s="2"/>
      <c r="L253" s="2"/>
      <c r="M253" s="19"/>
      <c r="N253" s="14"/>
      <c r="O253" s="13"/>
      <c r="P253" s="2"/>
      <c r="Q253" s="14"/>
      <c r="R253" s="40"/>
      <c r="S253" s="41"/>
      <c r="T253" s="41"/>
      <c r="U253" s="42"/>
      <c r="V253" s="18"/>
      <c r="W253" s="36"/>
      <c r="X253" s="19"/>
      <c r="Y253" s="19"/>
      <c r="Z253" s="19"/>
      <c r="AA253" s="33"/>
      <c r="AB253" s="19" t="str">
        <f>_xlfn.IFNA(VLOOKUP(Inventaire_tableau[[#This Row],[Recommandation]],tableau_equiv_filière_KPI,2,FALSE),"")</f>
        <v/>
      </c>
    </row>
    <row r="254" spans="2:28" x14ac:dyDescent="0.25">
      <c r="B254" s="44"/>
      <c r="C254" s="33"/>
      <c r="D254" s="18"/>
      <c r="E254" s="14"/>
      <c r="F254" s="2"/>
      <c r="G254" s="2"/>
      <c r="H254" s="2"/>
      <c r="I254" s="2"/>
      <c r="J254" s="2"/>
      <c r="K254" s="2"/>
      <c r="L254" s="2"/>
      <c r="M254" s="19"/>
      <c r="N254" s="14"/>
      <c r="O254" s="13"/>
      <c r="P254" s="2"/>
      <c r="Q254" s="14"/>
      <c r="R254" s="40"/>
      <c r="S254" s="41"/>
      <c r="T254" s="41"/>
      <c r="U254" s="42"/>
      <c r="V254" s="18"/>
      <c r="W254" s="36"/>
      <c r="X254" s="19"/>
      <c r="Y254" s="19"/>
      <c r="Z254" s="19"/>
      <c r="AA254" s="33"/>
      <c r="AB254" s="19" t="str">
        <f>_xlfn.IFNA(VLOOKUP(Inventaire_tableau[[#This Row],[Recommandation]],tableau_equiv_filière_KPI,2,FALSE),"")</f>
        <v/>
      </c>
    </row>
    <row r="255" spans="2:28" x14ac:dyDescent="0.25">
      <c r="B255" s="44"/>
      <c r="C255" s="33"/>
      <c r="D255" s="18"/>
      <c r="E255" s="14"/>
      <c r="F255" s="2"/>
      <c r="G255" s="2"/>
      <c r="H255" s="2"/>
      <c r="I255" s="2"/>
      <c r="J255" s="2"/>
      <c r="K255" s="2"/>
      <c r="L255" s="2"/>
      <c r="M255" s="19"/>
      <c r="N255" s="14"/>
      <c r="O255" s="13"/>
      <c r="P255" s="2"/>
      <c r="Q255" s="14"/>
      <c r="R255" s="40"/>
      <c r="S255" s="41"/>
      <c r="T255" s="41"/>
      <c r="U255" s="42"/>
      <c r="V255" s="18"/>
      <c r="W255" s="36"/>
      <c r="X255" s="19"/>
      <c r="Y255" s="19"/>
      <c r="Z255" s="19"/>
      <c r="AA255" s="33"/>
      <c r="AB255" s="19" t="str">
        <f>_xlfn.IFNA(VLOOKUP(Inventaire_tableau[[#This Row],[Recommandation]],tableau_equiv_filière_KPI,2,FALSE),"")</f>
        <v/>
      </c>
    </row>
    <row r="256" spans="2:28" x14ac:dyDescent="0.25">
      <c r="B256" s="44"/>
      <c r="C256" s="33"/>
      <c r="D256" s="18"/>
      <c r="E256" s="14"/>
      <c r="F256" s="2"/>
      <c r="G256" s="2"/>
      <c r="H256" s="2"/>
      <c r="I256" s="2"/>
      <c r="J256" s="2"/>
      <c r="K256" s="2"/>
      <c r="L256" s="2"/>
      <c r="M256" s="19"/>
      <c r="N256" s="14"/>
      <c r="O256" s="13"/>
      <c r="P256" s="2"/>
      <c r="Q256" s="14"/>
      <c r="R256" s="40"/>
      <c r="S256" s="41"/>
      <c r="T256" s="41"/>
      <c r="U256" s="42"/>
      <c r="V256" s="18"/>
      <c r="W256" s="36"/>
      <c r="X256" s="19"/>
      <c r="Y256" s="19"/>
      <c r="Z256" s="19"/>
      <c r="AA256" s="33"/>
      <c r="AB256" s="19" t="str">
        <f>_xlfn.IFNA(VLOOKUP(Inventaire_tableau[[#This Row],[Recommandation]],tableau_equiv_filière_KPI,2,FALSE),"")</f>
        <v/>
      </c>
    </row>
    <row r="257" spans="2:28" x14ac:dyDescent="0.25">
      <c r="B257" s="44"/>
      <c r="C257" s="33"/>
      <c r="D257" s="18"/>
      <c r="E257" s="14"/>
      <c r="F257" s="2"/>
      <c r="G257" s="2"/>
      <c r="H257" s="2"/>
      <c r="I257" s="2"/>
      <c r="J257" s="2"/>
      <c r="K257" s="2"/>
      <c r="L257" s="2"/>
      <c r="M257" s="19"/>
      <c r="N257" s="14"/>
      <c r="O257" s="13"/>
      <c r="P257" s="2"/>
      <c r="Q257" s="14"/>
      <c r="R257" s="40"/>
      <c r="S257" s="41"/>
      <c r="T257" s="41"/>
      <c r="U257" s="42"/>
      <c r="V257" s="18"/>
      <c r="W257" s="36"/>
      <c r="X257" s="19"/>
      <c r="Y257" s="19"/>
      <c r="Z257" s="19"/>
      <c r="AA257" s="33"/>
      <c r="AB257" s="19" t="str">
        <f>_xlfn.IFNA(VLOOKUP(Inventaire_tableau[[#This Row],[Recommandation]],tableau_equiv_filière_KPI,2,FALSE),"")</f>
        <v/>
      </c>
    </row>
    <row r="258" spans="2:28" x14ac:dyDescent="0.25">
      <c r="B258" s="44"/>
      <c r="C258" s="33"/>
      <c r="D258" s="18"/>
      <c r="E258" s="14"/>
      <c r="F258" s="2"/>
      <c r="G258" s="2"/>
      <c r="H258" s="2"/>
      <c r="I258" s="2"/>
      <c r="J258" s="2"/>
      <c r="K258" s="2"/>
      <c r="L258" s="2"/>
      <c r="M258" s="19"/>
      <c r="N258" s="14"/>
      <c r="O258" s="13"/>
      <c r="P258" s="2"/>
      <c r="Q258" s="14"/>
      <c r="R258" s="40"/>
      <c r="S258" s="41"/>
      <c r="T258" s="41"/>
      <c r="U258" s="42"/>
      <c r="V258" s="18"/>
      <c r="W258" s="36"/>
      <c r="X258" s="19"/>
      <c r="Y258" s="19"/>
      <c r="Z258" s="19"/>
      <c r="AA258" s="33"/>
      <c r="AB258" s="19" t="str">
        <f>_xlfn.IFNA(VLOOKUP(Inventaire_tableau[[#This Row],[Recommandation]],tableau_equiv_filière_KPI,2,FALSE),"")</f>
        <v/>
      </c>
    </row>
    <row r="259" spans="2:28" x14ac:dyDescent="0.25">
      <c r="B259" s="44"/>
      <c r="C259" s="33"/>
      <c r="D259" s="18"/>
      <c r="E259" s="14"/>
      <c r="F259" s="2"/>
      <c r="G259" s="2"/>
      <c r="H259" s="2"/>
      <c r="I259" s="2"/>
      <c r="J259" s="2"/>
      <c r="K259" s="2"/>
      <c r="L259" s="2"/>
      <c r="M259" s="19"/>
      <c r="N259" s="14"/>
      <c r="O259" s="13"/>
      <c r="P259" s="2"/>
      <c r="Q259" s="14"/>
      <c r="R259" s="40"/>
      <c r="S259" s="41"/>
      <c r="T259" s="41"/>
      <c r="U259" s="42"/>
      <c r="V259" s="18"/>
      <c r="W259" s="36"/>
      <c r="X259" s="19"/>
      <c r="Y259" s="19"/>
      <c r="Z259" s="19"/>
      <c r="AA259" s="33"/>
      <c r="AB259" s="19" t="str">
        <f>_xlfn.IFNA(VLOOKUP(Inventaire_tableau[[#This Row],[Recommandation]],tableau_equiv_filière_KPI,2,FALSE),"")</f>
        <v/>
      </c>
    </row>
    <row r="260" spans="2:28" x14ac:dyDescent="0.25">
      <c r="B260" s="44"/>
      <c r="C260" s="33"/>
      <c r="D260" s="18"/>
      <c r="E260" s="14"/>
      <c r="F260" s="2"/>
      <c r="G260" s="2"/>
      <c r="H260" s="2"/>
      <c r="I260" s="2"/>
      <c r="J260" s="2"/>
      <c r="K260" s="2"/>
      <c r="L260" s="2"/>
      <c r="M260" s="19"/>
      <c r="N260" s="14"/>
      <c r="O260" s="13"/>
      <c r="P260" s="2"/>
      <c r="Q260" s="14"/>
      <c r="R260" s="40"/>
      <c r="S260" s="41"/>
      <c r="T260" s="41"/>
      <c r="U260" s="42"/>
      <c r="V260" s="18"/>
      <c r="W260" s="36"/>
      <c r="X260" s="19"/>
      <c r="Y260" s="19"/>
      <c r="Z260" s="19"/>
      <c r="AA260" s="33"/>
      <c r="AB260" s="19" t="str">
        <f>_xlfn.IFNA(VLOOKUP(Inventaire_tableau[[#This Row],[Recommandation]],tableau_equiv_filière_KPI,2,FALSE),"")</f>
        <v/>
      </c>
    </row>
    <row r="261" spans="2:28" x14ac:dyDescent="0.25">
      <c r="B261" s="44"/>
      <c r="C261" s="33"/>
      <c r="D261" s="18"/>
      <c r="E261" s="14"/>
      <c r="F261" s="2"/>
      <c r="G261" s="2"/>
      <c r="H261" s="2"/>
      <c r="I261" s="2"/>
      <c r="J261" s="2"/>
      <c r="K261" s="2"/>
      <c r="L261" s="2"/>
      <c r="M261" s="19"/>
      <c r="N261" s="14"/>
      <c r="O261" s="13"/>
      <c r="P261" s="2"/>
      <c r="Q261" s="14"/>
      <c r="R261" s="40"/>
      <c r="S261" s="41"/>
      <c r="T261" s="41"/>
      <c r="U261" s="42"/>
      <c r="V261" s="18"/>
      <c r="W261" s="36"/>
      <c r="X261" s="19"/>
      <c r="Y261" s="19"/>
      <c r="Z261" s="19"/>
      <c r="AA261" s="33"/>
      <c r="AB261" s="19" t="str">
        <f>_xlfn.IFNA(VLOOKUP(Inventaire_tableau[[#This Row],[Recommandation]],tableau_equiv_filière_KPI,2,FALSE),"")</f>
        <v/>
      </c>
    </row>
    <row r="262" spans="2:28" x14ac:dyDescent="0.25">
      <c r="B262" s="44"/>
      <c r="C262" s="33"/>
      <c r="D262" s="18"/>
      <c r="E262" s="14"/>
      <c r="F262" s="2"/>
      <c r="G262" s="2"/>
      <c r="H262" s="2"/>
      <c r="I262" s="2"/>
      <c r="J262" s="2"/>
      <c r="K262" s="2"/>
      <c r="L262" s="2"/>
      <c r="M262" s="19"/>
      <c r="N262" s="14"/>
      <c r="O262" s="13"/>
      <c r="P262" s="2"/>
      <c r="Q262" s="14"/>
      <c r="R262" s="40"/>
      <c r="S262" s="41"/>
      <c r="T262" s="41"/>
      <c r="U262" s="42"/>
      <c r="V262" s="18"/>
      <c r="W262" s="36"/>
      <c r="X262" s="19"/>
      <c r="Y262" s="19"/>
      <c r="Z262" s="19"/>
      <c r="AA262" s="33"/>
      <c r="AB262" s="19" t="str">
        <f>_xlfn.IFNA(VLOOKUP(Inventaire_tableau[[#This Row],[Recommandation]],tableau_equiv_filière_KPI,2,FALSE),"")</f>
        <v/>
      </c>
    </row>
    <row r="263" spans="2:28" x14ac:dyDescent="0.25">
      <c r="B263" s="44"/>
      <c r="C263" s="33"/>
      <c r="D263" s="18"/>
      <c r="E263" s="14"/>
      <c r="F263" s="2"/>
      <c r="G263" s="2"/>
      <c r="H263" s="2"/>
      <c r="I263" s="2"/>
      <c r="J263" s="2"/>
      <c r="K263" s="2"/>
      <c r="L263" s="2"/>
      <c r="M263" s="19"/>
      <c r="N263" s="14"/>
      <c r="O263" s="13"/>
      <c r="P263" s="2"/>
      <c r="Q263" s="14"/>
      <c r="R263" s="40"/>
      <c r="S263" s="41"/>
      <c r="T263" s="41"/>
      <c r="U263" s="42"/>
      <c r="V263" s="18"/>
      <c r="W263" s="36"/>
      <c r="X263" s="19"/>
      <c r="Y263" s="19"/>
      <c r="Z263" s="19"/>
      <c r="AA263" s="33"/>
      <c r="AB263" s="19" t="str">
        <f>_xlfn.IFNA(VLOOKUP(Inventaire_tableau[[#This Row],[Recommandation]],tableau_equiv_filière_KPI,2,FALSE),"")</f>
        <v/>
      </c>
    </row>
    <row r="264" spans="2:28" x14ac:dyDescent="0.25">
      <c r="B264" s="44"/>
      <c r="C264" s="33"/>
      <c r="D264" s="18"/>
      <c r="E264" s="14"/>
      <c r="F264" s="2"/>
      <c r="G264" s="2"/>
      <c r="H264" s="2"/>
      <c r="I264" s="2"/>
      <c r="J264" s="2"/>
      <c r="K264" s="2"/>
      <c r="L264" s="2"/>
      <c r="M264" s="19"/>
      <c r="N264" s="14"/>
      <c r="O264" s="13"/>
      <c r="P264" s="2"/>
      <c r="Q264" s="14"/>
      <c r="R264" s="40"/>
      <c r="S264" s="41"/>
      <c r="T264" s="41"/>
      <c r="U264" s="42"/>
      <c r="V264" s="18"/>
      <c r="W264" s="36"/>
      <c r="X264" s="19"/>
      <c r="Y264" s="19"/>
      <c r="Z264" s="19"/>
      <c r="AA264" s="33"/>
      <c r="AB264" s="19" t="str">
        <f>_xlfn.IFNA(VLOOKUP(Inventaire_tableau[[#This Row],[Recommandation]],tableau_equiv_filière_KPI,2,FALSE),"")</f>
        <v/>
      </c>
    </row>
    <row r="265" spans="2:28" x14ac:dyDescent="0.25">
      <c r="B265" s="44"/>
      <c r="C265" s="33"/>
      <c r="D265" s="18"/>
      <c r="E265" s="14"/>
      <c r="F265" s="2"/>
      <c r="G265" s="2"/>
      <c r="H265" s="2"/>
      <c r="I265" s="2"/>
      <c r="J265" s="2"/>
      <c r="K265" s="2"/>
      <c r="L265" s="2"/>
      <c r="M265" s="19"/>
      <c r="N265" s="14"/>
      <c r="O265" s="13"/>
      <c r="P265" s="2"/>
      <c r="Q265" s="14"/>
      <c r="R265" s="40"/>
      <c r="S265" s="41"/>
      <c r="T265" s="41"/>
      <c r="U265" s="42"/>
      <c r="V265" s="18"/>
      <c r="W265" s="36"/>
      <c r="X265" s="19"/>
      <c r="Y265" s="19"/>
      <c r="Z265" s="19"/>
      <c r="AA265" s="33"/>
      <c r="AB265" s="19" t="str">
        <f>_xlfn.IFNA(VLOOKUP(Inventaire_tableau[[#This Row],[Recommandation]],tableau_equiv_filière_KPI,2,FALSE),"")</f>
        <v/>
      </c>
    </row>
    <row r="266" spans="2:28" x14ac:dyDescent="0.25">
      <c r="B266" s="44"/>
      <c r="C266" s="33"/>
      <c r="D266" s="18"/>
      <c r="E266" s="14"/>
      <c r="F266" s="2"/>
      <c r="G266" s="2"/>
      <c r="H266" s="2"/>
      <c r="I266" s="2"/>
      <c r="J266" s="2"/>
      <c r="K266" s="2"/>
      <c r="L266" s="2"/>
      <c r="M266" s="19"/>
      <c r="N266" s="14"/>
      <c r="O266" s="13"/>
      <c r="P266" s="2"/>
      <c r="Q266" s="14"/>
      <c r="R266" s="40"/>
      <c r="S266" s="41"/>
      <c r="T266" s="41"/>
      <c r="U266" s="42"/>
      <c r="V266" s="18"/>
      <c r="W266" s="36"/>
      <c r="X266" s="19"/>
      <c r="Y266" s="19"/>
      <c r="Z266" s="19"/>
      <c r="AA266" s="33"/>
      <c r="AB266" s="19" t="str">
        <f>_xlfn.IFNA(VLOOKUP(Inventaire_tableau[[#This Row],[Recommandation]],tableau_equiv_filière_KPI,2,FALSE),"")</f>
        <v/>
      </c>
    </row>
    <row r="267" spans="2:28" x14ac:dyDescent="0.25">
      <c r="B267" s="44"/>
      <c r="C267" s="33"/>
      <c r="D267" s="18"/>
      <c r="E267" s="14"/>
      <c r="F267" s="2"/>
      <c r="G267" s="2"/>
      <c r="H267" s="2"/>
      <c r="I267" s="2"/>
      <c r="J267" s="2"/>
      <c r="K267" s="2"/>
      <c r="L267" s="2"/>
      <c r="M267" s="19"/>
      <c r="N267" s="14"/>
      <c r="O267" s="13"/>
      <c r="P267" s="2"/>
      <c r="Q267" s="14"/>
      <c r="R267" s="40"/>
      <c r="S267" s="41"/>
      <c r="T267" s="41"/>
      <c r="U267" s="42"/>
      <c r="V267" s="18"/>
      <c r="W267" s="36"/>
      <c r="X267" s="19"/>
      <c r="Y267" s="19"/>
      <c r="Z267" s="19"/>
      <c r="AA267" s="33"/>
      <c r="AB267" s="19" t="str">
        <f>_xlfn.IFNA(VLOOKUP(Inventaire_tableau[[#This Row],[Recommandation]],tableau_equiv_filière_KPI,2,FALSE),"")</f>
        <v/>
      </c>
    </row>
    <row r="268" spans="2:28" x14ac:dyDescent="0.25">
      <c r="B268" s="44"/>
      <c r="C268" s="33"/>
      <c r="D268" s="18"/>
      <c r="E268" s="14"/>
      <c r="F268" s="2"/>
      <c r="G268" s="2"/>
      <c r="H268" s="2"/>
      <c r="I268" s="2"/>
      <c r="J268" s="2"/>
      <c r="K268" s="2"/>
      <c r="L268" s="2"/>
      <c r="M268" s="19"/>
      <c r="N268" s="14"/>
      <c r="O268" s="13"/>
      <c r="P268" s="2"/>
      <c r="Q268" s="14"/>
      <c r="R268" s="40"/>
      <c r="S268" s="41"/>
      <c r="T268" s="41"/>
      <c r="U268" s="42"/>
      <c r="V268" s="18"/>
      <c r="W268" s="36"/>
      <c r="X268" s="19"/>
      <c r="Y268" s="19"/>
      <c r="Z268" s="19"/>
      <c r="AA268" s="33"/>
      <c r="AB268" s="19" t="str">
        <f>_xlfn.IFNA(VLOOKUP(Inventaire_tableau[[#This Row],[Recommandation]],tableau_equiv_filière_KPI,2,FALSE),"")</f>
        <v/>
      </c>
    </row>
    <row r="269" spans="2:28" x14ac:dyDescent="0.25">
      <c r="B269" s="44"/>
      <c r="C269" s="33"/>
      <c r="D269" s="18"/>
      <c r="E269" s="14"/>
      <c r="F269" s="2"/>
      <c r="G269" s="2"/>
      <c r="H269" s="2"/>
      <c r="I269" s="2"/>
      <c r="J269" s="2"/>
      <c r="K269" s="2"/>
      <c r="L269" s="2"/>
      <c r="M269" s="19"/>
      <c r="N269" s="14"/>
      <c r="O269" s="13"/>
      <c r="P269" s="2"/>
      <c r="Q269" s="14"/>
      <c r="R269" s="40"/>
      <c r="S269" s="41"/>
      <c r="T269" s="41"/>
      <c r="U269" s="42"/>
      <c r="V269" s="18"/>
      <c r="W269" s="36"/>
      <c r="X269" s="19"/>
      <c r="Y269" s="19"/>
      <c r="Z269" s="19"/>
      <c r="AA269" s="33"/>
      <c r="AB269" s="19" t="str">
        <f>_xlfn.IFNA(VLOOKUP(Inventaire_tableau[[#This Row],[Recommandation]],tableau_equiv_filière_KPI,2,FALSE),"")</f>
        <v/>
      </c>
    </row>
    <row r="270" spans="2:28" x14ac:dyDescent="0.25">
      <c r="B270" s="44"/>
      <c r="C270" s="33"/>
      <c r="D270" s="18"/>
      <c r="E270" s="14"/>
      <c r="F270" s="2"/>
      <c r="G270" s="2"/>
      <c r="H270" s="2"/>
      <c r="I270" s="2"/>
      <c r="J270" s="2"/>
      <c r="K270" s="2"/>
      <c r="L270" s="2"/>
      <c r="M270" s="19"/>
      <c r="N270" s="14"/>
      <c r="O270" s="13"/>
      <c r="P270" s="2"/>
      <c r="Q270" s="14"/>
      <c r="R270" s="40"/>
      <c r="S270" s="41"/>
      <c r="T270" s="41"/>
      <c r="U270" s="42"/>
      <c r="V270" s="18"/>
      <c r="W270" s="36"/>
      <c r="X270" s="19"/>
      <c r="Y270" s="19"/>
      <c r="Z270" s="19"/>
      <c r="AA270" s="33"/>
      <c r="AB270" s="19" t="str">
        <f>_xlfn.IFNA(VLOOKUP(Inventaire_tableau[[#This Row],[Recommandation]],tableau_equiv_filière_KPI,2,FALSE),"")</f>
        <v/>
      </c>
    </row>
    <row r="271" spans="2:28" x14ac:dyDescent="0.25">
      <c r="B271" s="44"/>
      <c r="C271" s="33"/>
      <c r="D271" s="18"/>
      <c r="E271" s="14"/>
      <c r="F271" s="2"/>
      <c r="G271" s="2"/>
      <c r="H271" s="2"/>
      <c r="I271" s="2"/>
      <c r="J271" s="2"/>
      <c r="K271" s="2"/>
      <c r="L271" s="2"/>
      <c r="M271" s="19"/>
      <c r="N271" s="14"/>
      <c r="O271" s="13"/>
      <c r="P271" s="2"/>
      <c r="Q271" s="14"/>
      <c r="R271" s="40"/>
      <c r="S271" s="41"/>
      <c r="T271" s="41"/>
      <c r="U271" s="42"/>
      <c r="V271" s="18"/>
      <c r="W271" s="36"/>
      <c r="X271" s="19"/>
      <c r="Y271" s="19"/>
      <c r="Z271" s="19"/>
      <c r="AA271" s="33"/>
      <c r="AB271" s="19" t="str">
        <f>_xlfn.IFNA(VLOOKUP(Inventaire_tableau[[#This Row],[Recommandation]],tableau_equiv_filière_KPI,2,FALSE),"")</f>
        <v/>
      </c>
    </row>
    <row r="272" spans="2:28" x14ac:dyDescent="0.25">
      <c r="B272" s="44"/>
      <c r="C272" s="33"/>
      <c r="D272" s="18"/>
      <c r="E272" s="14"/>
      <c r="F272" s="2"/>
      <c r="G272" s="2"/>
      <c r="H272" s="2"/>
      <c r="I272" s="2"/>
      <c r="J272" s="2"/>
      <c r="K272" s="2"/>
      <c r="L272" s="2"/>
      <c r="M272" s="19"/>
      <c r="N272" s="14"/>
      <c r="O272" s="13"/>
      <c r="P272" s="2"/>
      <c r="Q272" s="14"/>
      <c r="R272" s="40"/>
      <c r="S272" s="41"/>
      <c r="T272" s="41"/>
      <c r="U272" s="42"/>
      <c r="V272" s="18"/>
      <c r="W272" s="36"/>
      <c r="X272" s="19"/>
      <c r="Y272" s="19"/>
      <c r="Z272" s="19"/>
      <c r="AA272" s="33"/>
      <c r="AB272" s="19" t="str">
        <f>_xlfn.IFNA(VLOOKUP(Inventaire_tableau[[#This Row],[Recommandation]],tableau_equiv_filière_KPI,2,FALSE),"")</f>
        <v/>
      </c>
    </row>
    <row r="273" spans="2:28" x14ac:dyDescent="0.25">
      <c r="B273" s="44"/>
      <c r="C273" s="33"/>
      <c r="D273" s="18"/>
      <c r="E273" s="14"/>
      <c r="F273" s="2"/>
      <c r="G273" s="2"/>
      <c r="H273" s="2"/>
      <c r="I273" s="2"/>
      <c r="J273" s="2"/>
      <c r="K273" s="2"/>
      <c r="L273" s="2"/>
      <c r="M273" s="19"/>
      <c r="N273" s="14"/>
      <c r="O273" s="13"/>
      <c r="P273" s="2"/>
      <c r="Q273" s="14"/>
      <c r="R273" s="40"/>
      <c r="S273" s="41"/>
      <c r="T273" s="41"/>
      <c r="U273" s="42"/>
      <c r="V273" s="18"/>
      <c r="W273" s="36"/>
      <c r="X273" s="19"/>
      <c r="Y273" s="19"/>
      <c r="Z273" s="19"/>
      <c r="AA273" s="33"/>
      <c r="AB273" s="19" t="str">
        <f>_xlfn.IFNA(VLOOKUP(Inventaire_tableau[[#This Row],[Recommandation]],tableau_equiv_filière_KPI,2,FALSE),"")</f>
        <v/>
      </c>
    </row>
    <row r="274" spans="2:28" x14ac:dyDescent="0.25">
      <c r="B274" s="44"/>
      <c r="C274" s="33"/>
      <c r="D274" s="18"/>
      <c r="E274" s="14"/>
      <c r="F274" s="2"/>
      <c r="G274" s="2"/>
      <c r="H274" s="2"/>
      <c r="I274" s="2"/>
      <c r="J274" s="2"/>
      <c r="K274" s="2"/>
      <c r="L274" s="2"/>
      <c r="M274" s="19"/>
      <c r="N274" s="14"/>
      <c r="O274" s="13"/>
      <c r="P274" s="2"/>
      <c r="Q274" s="14"/>
      <c r="R274" s="40"/>
      <c r="S274" s="41"/>
      <c r="T274" s="41"/>
      <c r="U274" s="42"/>
      <c r="V274" s="18"/>
      <c r="W274" s="36"/>
      <c r="X274" s="19"/>
      <c r="Y274" s="19"/>
      <c r="Z274" s="19"/>
      <c r="AA274" s="33"/>
      <c r="AB274" s="19" t="str">
        <f>_xlfn.IFNA(VLOOKUP(Inventaire_tableau[[#This Row],[Recommandation]],tableau_equiv_filière_KPI,2,FALSE),"")</f>
        <v/>
      </c>
    </row>
    <row r="275" spans="2:28" x14ac:dyDescent="0.25">
      <c r="B275" s="44"/>
      <c r="C275" s="33"/>
      <c r="D275" s="18"/>
      <c r="E275" s="14"/>
      <c r="F275" s="2"/>
      <c r="G275" s="2"/>
      <c r="H275" s="2"/>
      <c r="I275" s="2"/>
      <c r="J275" s="2"/>
      <c r="K275" s="2"/>
      <c r="L275" s="2"/>
      <c r="M275" s="19"/>
      <c r="N275" s="14"/>
      <c r="O275" s="13"/>
      <c r="P275" s="2"/>
      <c r="Q275" s="14"/>
      <c r="R275" s="40"/>
      <c r="S275" s="41"/>
      <c r="T275" s="41"/>
      <c r="U275" s="42"/>
      <c r="V275" s="18"/>
      <c r="W275" s="36"/>
      <c r="X275" s="19"/>
      <c r="Y275" s="19"/>
      <c r="Z275" s="19"/>
      <c r="AA275" s="33"/>
      <c r="AB275" s="19" t="str">
        <f>_xlfn.IFNA(VLOOKUP(Inventaire_tableau[[#This Row],[Recommandation]],tableau_equiv_filière_KPI,2,FALSE),"")</f>
        <v/>
      </c>
    </row>
    <row r="276" spans="2:28" x14ac:dyDescent="0.25">
      <c r="B276" s="44"/>
      <c r="C276" s="33"/>
      <c r="D276" s="18"/>
      <c r="E276" s="14"/>
      <c r="F276" s="2"/>
      <c r="G276" s="2"/>
      <c r="H276" s="2"/>
      <c r="I276" s="2"/>
      <c r="J276" s="2"/>
      <c r="K276" s="2"/>
      <c r="L276" s="2"/>
      <c r="M276" s="19"/>
      <c r="N276" s="14"/>
      <c r="O276" s="13"/>
      <c r="P276" s="2"/>
      <c r="Q276" s="14"/>
      <c r="R276" s="40"/>
      <c r="S276" s="41"/>
      <c r="T276" s="41"/>
      <c r="U276" s="42"/>
      <c r="V276" s="18"/>
      <c r="W276" s="36"/>
      <c r="X276" s="19"/>
      <c r="Y276" s="19"/>
      <c r="Z276" s="19"/>
      <c r="AA276" s="33"/>
      <c r="AB276" s="19" t="str">
        <f>_xlfn.IFNA(VLOOKUP(Inventaire_tableau[[#This Row],[Recommandation]],tableau_equiv_filière_KPI,2,FALSE),"")</f>
        <v/>
      </c>
    </row>
    <row r="277" spans="2:28" x14ac:dyDescent="0.25">
      <c r="B277" s="44"/>
      <c r="C277" s="33"/>
      <c r="D277" s="18"/>
      <c r="E277" s="14"/>
      <c r="F277" s="2"/>
      <c r="G277" s="2"/>
      <c r="H277" s="2"/>
      <c r="I277" s="2"/>
      <c r="J277" s="2"/>
      <c r="K277" s="2"/>
      <c r="L277" s="2"/>
      <c r="M277" s="19"/>
      <c r="N277" s="14"/>
      <c r="O277" s="13"/>
      <c r="P277" s="2"/>
      <c r="Q277" s="14"/>
      <c r="R277" s="40"/>
      <c r="S277" s="41"/>
      <c r="T277" s="41"/>
      <c r="U277" s="42"/>
      <c r="V277" s="18"/>
      <c r="W277" s="36"/>
      <c r="X277" s="19"/>
      <c r="Y277" s="19"/>
      <c r="Z277" s="19"/>
      <c r="AA277" s="33"/>
      <c r="AB277" s="19" t="str">
        <f>_xlfn.IFNA(VLOOKUP(Inventaire_tableau[[#This Row],[Recommandation]],tableau_equiv_filière_KPI,2,FALSE),"")</f>
        <v/>
      </c>
    </row>
    <row r="278" spans="2:28" x14ac:dyDescent="0.25">
      <c r="B278" s="44"/>
      <c r="C278" s="33"/>
      <c r="D278" s="18"/>
      <c r="E278" s="14"/>
      <c r="F278" s="2"/>
      <c r="G278" s="2"/>
      <c r="H278" s="2"/>
      <c r="I278" s="2"/>
      <c r="J278" s="2"/>
      <c r="K278" s="2"/>
      <c r="L278" s="2"/>
      <c r="M278" s="19"/>
      <c r="N278" s="14"/>
      <c r="O278" s="13"/>
      <c r="P278" s="2"/>
      <c r="Q278" s="14"/>
      <c r="R278" s="40"/>
      <c r="S278" s="41"/>
      <c r="T278" s="41"/>
      <c r="U278" s="42"/>
      <c r="V278" s="18"/>
      <c r="W278" s="36"/>
      <c r="X278" s="19"/>
      <c r="Y278" s="19"/>
      <c r="Z278" s="19"/>
      <c r="AA278" s="33"/>
      <c r="AB278" s="19" t="str">
        <f>_xlfn.IFNA(VLOOKUP(Inventaire_tableau[[#This Row],[Recommandation]],tableau_equiv_filière_KPI,2,FALSE),"")</f>
        <v/>
      </c>
    </row>
    <row r="279" spans="2:28" x14ac:dyDescent="0.25">
      <c r="B279" s="44"/>
      <c r="C279" s="33"/>
      <c r="D279" s="18"/>
      <c r="E279" s="14"/>
      <c r="F279" s="2"/>
      <c r="G279" s="2"/>
      <c r="H279" s="2"/>
      <c r="I279" s="2"/>
      <c r="J279" s="2"/>
      <c r="K279" s="2"/>
      <c r="L279" s="2"/>
      <c r="M279" s="19"/>
      <c r="N279" s="14"/>
      <c r="O279" s="13"/>
      <c r="P279" s="2"/>
      <c r="Q279" s="14"/>
      <c r="R279" s="40"/>
      <c r="S279" s="41"/>
      <c r="T279" s="41"/>
      <c r="U279" s="42"/>
      <c r="V279" s="18"/>
      <c r="W279" s="36"/>
      <c r="X279" s="19"/>
      <c r="Y279" s="19"/>
      <c r="Z279" s="19"/>
      <c r="AA279" s="33"/>
      <c r="AB279" s="19" t="str">
        <f>_xlfn.IFNA(VLOOKUP(Inventaire_tableau[[#This Row],[Recommandation]],tableau_equiv_filière_KPI,2,FALSE),"")</f>
        <v/>
      </c>
    </row>
    <row r="280" spans="2:28" x14ac:dyDescent="0.25">
      <c r="B280" s="44"/>
      <c r="C280" s="33"/>
      <c r="D280" s="18"/>
      <c r="E280" s="14"/>
      <c r="F280" s="2"/>
      <c r="G280" s="2"/>
      <c r="H280" s="2"/>
      <c r="I280" s="2"/>
      <c r="J280" s="2"/>
      <c r="K280" s="2"/>
      <c r="L280" s="2"/>
      <c r="M280" s="19"/>
      <c r="N280" s="14"/>
      <c r="O280" s="13"/>
      <c r="P280" s="2"/>
      <c r="Q280" s="14"/>
      <c r="R280" s="40"/>
      <c r="S280" s="41"/>
      <c r="T280" s="41"/>
      <c r="U280" s="42"/>
      <c r="V280" s="18"/>
      <c r="W280" s="36"/>
      <c r="X280" s="19"/>
      <c r="Y280" s="19"/>
      <c r="Z280" s="19"/>
      <c r="AA280" s="33"/>
      <c r="AB280" s="19" t="str">
        <f>_xlfn.IFNA(VLOOKUP(Inventaire_tableau[[#This Row],[Recommandation]],tableau_equiv_filière_KPI,2,FALSE),"")</f>
        <v/>
      </c>
    </row>
    <row r="281" spans="2:28" x14ac:dyDescent="0.25">
      <c r="B281" s="44"/>
      <c r="C281" s="33"/>
      <c r="D281" s="18"/>
      <c r="E281" s="14"/>
      <c r="F281" s="2"/>
      <c r="G281" s="2"/>
      <c r="H281" s="2"/>
      <c r="I281" s="2"/>
      <c r="J281" s="2"/>
      <c r="K281" s="2"/>
      <c r="L281" s="2"/>
      <c r="M281" s="19"/>
      <c r="N281" s="14"/>
      <c r="O281" s="13"/>
      <c r="P281" s="2"/>
      <c r="Q281" s="14"/>
      <c r="R281" s="40"/>
      <c r="S281" s="41"/>
      <c r="T281" s="41"/>
      <c r="U281" s="42"/>
      <c r="V281" s="18"/>
      <c r="W281" s="36"/>
      <c r="X281" s="19"/>
      <c r="Y281" s="19"/>
      <c r="Z281" s="19"/>
      <c r="AA281" s="33"/>
      <c r="AB281" s="19" t="str">
        <f>_xlfn.IFNA(VLOOKUP(Inventaire_tableau[[#This Row],[Recommandation]],tableau_equiv_filière_KPI,2,FALSE),"")</f>
        <v/>
      </c>
    </row>
    <row r="282" spans="2:28" x14ac:dyDescent="0.25">
      <c r="B282" s="44"/>
      <c r="C282" s="33"/>
      <c r="D282" s="18"/>
      <c r="E282" s="14"/>
      <c r="F282" s="2"/>
      <c r="G282" s="2"/>
      <c r="H282" s="2"/>
      <c r="I282" s="2"/>
      <c r="J282" s="2"/>
      <c r="K282" s="2"/>
      <c r="L282" s="2"/>
      <c r="M282" s="19"/>
      <c r="N282" s="14"/>
      <c r="O282" s="13"/>
      <c r="P282" s="2"/>
      <c r="Q282" s="14"/>
      <c r="R282" s="40"/>
      <c r="S282" s="41"/>
      <c r="T282" s="41"/>
      <c r="U282" s="42"/>
      <c r="V282" s="18"/>
      <c r="W282" s="36"/>
      <c r="X282" s="19"/>
      <c r="Y282" s="19"/>
      <c r="Z282" s="19"/>
      <c r="AA282" s="33"/>
      <c r="AB282" s="19" t="str">
        <f>_xlfn.IFNA(VLOOKUP(Inventaire_tableau[[#This Row],[Recommandation]],tableau_equiv_filière_KPI,2,FALSE),"")</f>
        <v/>
      </c>
    </row>
    <row r="283" spans="2:28" x14ac:dyDescent="0.25">
      <c r="B283" s="44"/>
      <c r="C283" s="33"/>
      <c r="D283" s="18"/>
      <c r="E283" s="14"/>
      <c r="F283" s="2"/>
      <c r="G283" s="2"/>
      <c r="H283" s="2"/>
      <c r="I283" s="2"/>
      <c r="J283" s="2"/>
      <c r="K283" s="2"/>
      <c r="L283" s="2"/>
      <c r="M283" s="19"/>
      <c r="N283" s="14"/>
      <c r="O283" s="13"/>
      <c r="P283" s="2"/>
      <c r="Q283" s="14"/>
      <c r="R283" s="40"/>
      <c r="S283" s="41"/>
      <c r="T283" s="41"/>
      <c r="U283" s="42"/>
      <c r="V283" s="18"/>
      <c r="W283" s="36"/>
      <c r="X283" s="19"/>
      <c r="Y283" s="19"/>
      <c r="Z283" s="19"/>
      <c r="AA283" s="33"/>
      <c r="AB283" s="19" t="str">
        <f>_xlfn.IFNA(VLOOKUP(Inventaire_tableau[[#This Row],[Recommandation]],tableau_equiv_filière_KPI,2,FALSE),"")</f>
        <v/>
      </c>
    </row>
    <row r="284" spans="2:28" x14ac:dyDescent="0.25">
      <c r="B284" s="44"/>
      <c r="C284" s="33"/>
      <c r="D284" s="18"/>
      <c r="E284" s="14"/>
      <c r="F284" s="2"/>
      <c r="G284" s="2"/>
      <c r="H284" s="2"/>
      <c r="I284" s="2"/>
      <c r="J284" s="2"/>
      <c r="K284" s="2"/>
      <c r="L284" s="2"/>
      <c r="M284" s="19"/>
      <c r="N284" s="14"/>
      <c r="O284" s="13"/>
      <c r="P284" s="2"/>
      <c r="Q284" s="14"/>
      <c r="R284" s="40"/>
      <c r="S284" s="41"/>
      <c r="T284" s="41"/>
      <c r="U284" s="42"/>
      <c r="V284" s="18"/>
      <c r="W284" s="36"/>
      <c r="X284" s="19"/>
      <c r="Y284" s="19"/>
      <c r="Z284" s="19"/>
      <c r="AA284" s="33"/>
      <c r="AB284" s="19" t="str">
        <f>_xlfn.IFNA(VLOOKUP(Inventaire_tableau[[#This Row],[Recommandation]],tableau_equiv_filière_KPI,2,FALSE),"")</f>
        <v/>
      </c>
    </row>
    <row r="285" spans="2:28" x14ac:dyDescent="0.25">
      <c r="B285" s="44"/>
      <c r="C285" s="33"/>
      <c r="D285" s="18"/>
      <c r="E285" s="14"/>
      <c r="F285" s="2"/>
      <c r="G285" s="2"/>
      <c r="H285" s="2"/>
      <c r="I285" s="2"/>
      <c r="J285" s="2"/>
      <c r="K285" s="2"/>
      <c r="L285" s="2"/>
      <c r="M285" s="19"/>
      <c r="N285" s="14"/>
      <c r="O285" s="13"/>
      <c r="P285" s="2"/>
      <c r="Q285" s="14"/>
      <c r="R285" s="40"/>
      <c r="S285" s="41"/>
      <c r="T285" s="41"/>
      <c r="U285" s="42"/>
      <c r="V285" s="18"/>
      <c r="W285" s="36"/>
      <c r="X285" s="19"/>
      <c r="Y285" s="19"/>
      <c r="Z285" s="19"/>
      <c r="AA285" s="33"/>
      <c r="AB285" s="19" t="str">
        <f>_xlfn.IFNA(VLOOKUP(Inventaire_tableau[[#This Row],[Recommandation]],tableau_equiv_filière_KPI,2,FALSE),"")</f>
        <v/>
      </c>
    </row>
    <row r="286" spans="2:28" x14ac:dyDescent="0.25">
      <c r="B286" s="44"/>
      <c r="C286" s="33"/>
      <c r="D286" s="18"/>
      <c r="E286" s="14"/>
      <c r="F286" s="2"/>
      <c r="G286" s="2"/>
      <c r="H286" s="2"/>
      <c r="I286" s="2"/>
      <c r="J286" s="2"/>
      <c r="K286" s="2"/>
      <c r="L286" s="2"/>
      <c r="M286" s="19"/>
      <c r="N286" s="14"/>
      <c r="O286" s="13"/>
      <c r="P286" s="2"/>
      <c r="Q286" s="14"/>
      <c r="R286" s="40"/>
      <c r="S286" s="41"/>
      <c r="T286" s="41"/>
      <c r="U286" s="42"/>
      <c r="V286" s="18"/>
      <c r="W286" s="36"/>
      <c r="X286" s="19"/>
      <c r="Y286" s="19"/>
      <c r="Z286" s="19"/>
      <c r="AA286" s="33"/>
      <c r="AB286" s="19" t="str">
        <f>_xlfn.IFNA(VLOOKUP(Inventaire_tableau[[#This Row],[Recommandation]],tableau_equiv_filière_KPI,2,FALSE),"")</f>
        <v/>
      </c>
    </row>
    <row r="287" spans="2:28" x14ac:dyDescent="0.25">
      <c r="B287" s="44"/>
      <c r="C287" s="33"/>
      <c r="D287" s="18"/>
      <c r="E287" s="14"/>
      <c r="F287" s="2"/>
      <c r="G287" s="2"/>
      <c r="H287" s="2"/>
      <c r="I287" s="2"/>
      <c r="J287" s="2"/>
      <c r="K287" s="2"/>
      <c r="L287" s="2"/>
      <c r="M287" s="19"/>
      <c r="N287" s="14"/>
      <c r="O287" s="13"/>
      <c r="P287" s="2"/>
      <c r="Q287" s="14"/>
      <c r="R287" s="40"/>
      <c r="S287" s="41"/>
      <c r="T287" s="41"/>
      <c r="U287" s="42"/>
      <c r="V287" s="18"/>
      <c r="W287" s="36"/>
      <c r="X287" s="19"/>
      <c r="Y287" s="19"/>
      <c r="Z287" s="19"/>
      <c r="AA287" s="33"/>
      <c r="AB287" s="19" t="str">
        <f>_xlfn.IFNA(VLOOKUP(Inventaire_tableau[[#This Row],[Recommandation]],tableau_equiv_filière_KPI,2,FALSE),"")</f>
        <v/>
      </c>
    </row>
    <row r="288" spans="2:28" x14ac:dyDescent="0.25">
      <c r="B288" s="44"/>
      <c r="C288" s="33"/>
      <c r="D288" s="18"/>
      <c r="E288" s="14"/>
      <c r="F288" s="2"/>
      <c r="G288" s="2"/>
      <c r="H288" s="2"/>
      <c r="I288" s="2"/>
      <c r="J288" s="2"/>
      <c r="K288" s="2"/>
      <c r="L288" s="2"/>
      <c r="M288" s="19"/>
      <c r="N288" s="14"/>
      <c r="O288" s="13"/>
      <c r="P288" s="2"/>
      <c r="Q288" s="14"/>
      <c r="R288" s="40"/>
      <c r="S288" s="41"/>
      <c r="T288" s="41"/>
      <c r="U288" s="42"/>
      <c r="V288" s="18"/>
      <c r="W288" s="36"/>
      <c r="X288" s="19"/>
      <c r="Y288" s="19"/>
      <c r="Z288" s="19"/>
      <c r="AA288" s="33"/>
      <c r="AB288" s="19" t="str">
        <f>_xlfn.IFNA(VLOOKUP(Inventaire_tableau[[#This Row],[Recommandation]],tableau_equiv_filière_KPI,2,FALSE),"")</f>
        <v/>
      </c>
    </row>
    <row r="289" spans="2:28" x14ac:dyDescent="0.25">
      <c r="B289" s="44"/>
      <c r="C289" s="33"/>
      <c r="D289" s="18"/>
      <c r="E289" s="14"/>
      <c r="F289" s="2"/>
      <c r="G289" s="2"/>
      <c r="H289" s="2"/>
      <c r="I289" s="2"/>
      <c r="J289" s="2"/>
      <c r="K289" s="2"/>
      <c r="L289" s="2"/>
      <c r="M289" s="19"/>
      <c r="N289" s="14"/>
      <c r="O289" s="13"/>
      <c r="P289" s="2"/>
      <c r="Q289" s="14"/>
      <c r="R289" s="40"/>
      <c r="S289" s="41"/>
      <c r="T289" s="41"/>
      <c r="U289" s="42"/>
      <c r="V289" s="18"/>
      <c r="W289" s="36"/>
      <c r="X289" s="19"/>
      <c r="Y289" s="19"/>
      <c r="Z289" s="19"/>
      <c r="AA289" s="33"/>
      <c r="AB289" s="19" t="str">
        <f>_xlfn.IFNA(VLOOKUP(Inventaire_tableau[[#This Row],[Recommandation]],tableau_equiv_filière_KPI,2,FALSE),"")</f>
        <v/>
      </c>
    </row>
    <row r="290" spans="2:28" x14ac:dyDescent="0.25">
      <c r="B290" s="44"/>
      <c r="C290" s="33"/>
      <c r="D290" s="18"/>
      <c r="E290" s="14"/>
      <c r="F290" s="2"/>
      <c r="G290" s="2"/>
      <c r="H290" s="2"/>
      <c r="I290" s="2"/>
      <c r="J290" s="2"/>
      <c r="K290" s="2"/>
      <c r="L290" s="2"/>
      <c r="M290" s="19"/>
      <c r="N290" s="14"/>
      <c r="O290" s="13"/>
      <c r="P290" s="2"/>
      <c r="Q290" s="14"/>
      <c r="R290" s="40"/>
      <c r="S290" s="41"/>
      <c r="T290" s="41"/>
      <c r="U290" s="42"/>
      <c r="V290" s="18"/>
      <c r="W290" s="36"/>
      <c r="X290" s="19"/>
      <c r="Y290" s="19"/>
      <c r="Z290" s="19"/>
      <c r="AA290" s="33"/>
      <c r="AB290" s="19" t="str">
        <f>_xlfn.IFNA(VLOOKUP(Inventaire_tableau[[#This Row],[Recommandation]],tableau_equiv_filière_KPI,2,FALSE),"")</f>
        <v/>
      </c>
    </row>
    <row r="291" spans="2:28" x14ac:dyDescent="0.25">
      <c r="B291" s="44"/>
      <c r="C291" s="33"/>
      <c r="D291" s="18"/>
      <c r="E291" s="14"/>
      <c r="F291" s="2"/>
      <c r="G291" s="2"/>
      <c r="H291" s="2"/>
      <c r="I291" s="2"/>
      <c r="J291" s="2"/>
      <c r="K291" s="2"/>
      <c r="L291" s="2"/>
      <c r="M291" s="19"/>
      <c r="N291" s="14"/>
      <c r="O291" s="13"/>
      <c r="P291" s="2"/>
      <c r="Q291" s="14"/>
      <c r="R291" s="40"/>
      <c r="S291" s="41"/>
      <c r="T291" s="41"/>
      <c r="U291" s="42"/>
      <c r="V291" s="18"/>
      <c r="W291" s="36"/>
      <c r="X291" s="19"/>
      <c r="Y291" s="19"/>
      <c r="Z291" s="19"/>
      <c r="AA291" s="33"/>
      <c r="AB291" s="19" t="str">
        <f>_xlfn.IFNA(VLOOKUP(Inventaire_tableau[[#This Row],[Recommandation]],tableau_equiv_filière_KPI,2,FALSE),"")</f>
        <v/>
      </c>
    </row>
    <row r="292" spans="2:28" x14ac:dyDescent="0.25">
      <c r="B292" s="44"/>
      <c r="C292" s="33"/>
      <c r="D292" s="18"/>
      <c r="E292" s="14"/>
      <c r="F292" s="2"/>
      <c r="G292" s="2"/>
      <c r="H292" s="2"/>
      <c r="I292" s="2"/>
      <c r="J292" s="2"/>
      <c r="K292" s="2"/>
      <c r="L292" s="2"/>
      <c r="M292" s="19"/>
      <c r="N292" s="14"/>
      <c r="O292" s="13"/>
      <c r="P292" s="2"/>
      <c r="Q292" s="14"/>
      <c r="R292" s="40"/>
      <c r="S292" s="41"/>
      <c r="T292" s="41"/>
      <c r="U292" s="42"/>
      <c r="V292" s="18"/>
      <c r="W292" s="36"/>
      <c r="X292" s="19"/>
      <c r="Y292" s="19"/>
      <c r="Z292" s="19"/>
      <c r="AA292" s="33"/>
      <c r="AB292" s="19" t="str">
        <f>_xlfn.IFNA(VLOOKUP(Inventaire_tableau[[#This Row],[Recommandation]],tableau_equiv_filière_KPI,2,FALSE),"")</f>
        <v/>
      </c>
    </row>
    <row r="293" spans="2:28" x14ac:dyDescent="0.25">
      <c r="B293" s="44"/>
      <c r="C293" s="33"/>
      <c r="D293" s="18"/>
      <c r="E293" s="14"/>
      <c r="F293" s="2"/>
      <c r="G293" s="2"/>
      <c r="H293" s="2"/>
      <c r="I293" s="2"/>
      <c r="J293" s="2"/>
      <c r="K293" s="2"/>
      <c r="L293" s="2"/>
      <c r="M293" s="19"/>
      <c r="N293" s="14"/>
      <c r="O293" s="13"/>
      <c r="P293" s="2"/>
      <c r="Q293" s="14"/>
      <c r="R293" s="40"/>
      <c r="S293" s="41"/>
      <c r="T293" s="41"/>
      <c r="U293" s="42"/>
      <c r="V293" s="18"/>
      <c r="W293" s="36"/>
      <c r="X293" s="19"/>
      <c r="Y293" s="19"/>
      <c r="Z293" s="19"/>
      <c r="AA293" s="33"/>
      <c r="AB293" s="19" t="str">
        <f>_xlfn.IFNA(VLOOKUP(Inventaire_tableau[[#This Row],[Recommandation]],tableau_equiv_filière_KPI,2,FALSE),"")</f>
        <v/>
      </c>
    </row>
    <row r="294" spans="2:28" x14ac:dyDescent="0.25">
      <c r="B294" s="44"/>
      <c r="C294" s="33"/>
      <c r="D294" s="18"/>
      <c r="E294" s="14"/>
      <c r="F294" s="2"/>
      <c r="G294" s="2"/>
      <c r="H294" s="2"/>
      <c r="I294" s="2"/>
      <c r="J294" s="2"/>
      <c r="K294" s="2"/>
      <c r="L294" s="2"/>
      <c r="M294" s="19"/>
      <c r="N294" s="14"/>
      <c r="O294" s="13"/>
      <c r="P294" s="2"/>
      <c r="Q294" s="14"/>
      <c r="R294" s="40"/>
      <c r="S294" s="41"/>
      <c r="T294" s="41"/>
      <c r="U294" s="42"/>
      <c r="V294" s="18"/>
      <c r="W294" s="36"/>
      <c r="X294" s="19"/>
      <c r="Y294" s="19"/>
      <c r="Z294" s="19"/>
      <c r="AA294" s="33"/>
      <c r="AB294" s="19" t="str">
        <f>_xlfn.IFNA(VLOOKUP(Inventaire_tableau[[#This Row],[Recommandation]],tableau_equiv_filière_KPI,2,FALSE),"")</f>
        <v/>
      </c>
    </row>
    <row r="295" spans="2:28" x14ac:dyDescent="0.25">
      <c r="B295" s="44"/>
      <c r="C295" s="33"/>
      <c r="D295" s="18"/>
      <c r="E295" s="14"/>
      <c r="F295" s="2"/>
      <c r="G295" s="2"/>
      <c r="H295" s="2"/>
      <c r="I295" s="2"/>
      <c r="J295" s="2"/>
      <c r="K295" s="2"/>
      <c r="L295" s="2"/>
      <c r="M295" s="19"/>
      <c r="N295" s="14"/>
      <c r="O295" s="13"/>
      <c r="P295" s="2"/>
      <c r="Q295" s="14"/>
      <c r="R295" s="40"/>
      <c r="S295" s="41"/>
      <c r="T295" s="41"/>
      <c r="U295" s="42"/>
      <c r="V295" s="18"/>
      <c r="W295" s="36"/>
      <c r="X295" s="19"/>
      <c r="Y295" s="19"/>
      <c r="Z295" s="19"/>
      <c r="AA295" s="33"/>
      <c r="AB295" s="19" t="str">
        <f>_xlfn.IFNA(VLOOKUP(Inventaire_tableau[[#This Row],[Recommandation]],tableau_equiv_filière_KPI,2,FALSE),"")</f>
        <v/>
      </c>
    </row>
    <row r="296" spans="2:28" x14ac:dyDescent="0.25">
      <c r="B296" s="44"/>
      <c r="C296" s="33"/>
      <c r="D296" s="18"/>
      <c r="E296" s="14"/>
      <c r="F296" s="2"/>
      <c r="G296" s="2"/>
      <c r="H296" s="2"/>
      <c r="I296" s="2"/>
      <c r="J296" s="2"/>
      <c r="K296" s="2"/>
      <c r="L296" s="2"/>
      <c r="M296" s="19"/>
      <c r="N296" s="14"/>
      <c r="O296" s="13"/>
      <c r="P296" s="2"/>
      <c r="Q296" s="14"/>
      <c r="R296" s="40"/>
      <c r="S296" s="41"/>
      <c r="T296" s="41"/>
      <c r="U296" s="42"/>
      <c r="V296" s="18"/>
      <c r="W296" s="36"/>
      <c r="X296" s="19"/>
      <c r="Y296" s="19"/>
      <c r="Z296" s="19"/>
      <c r="AA296" s="33"/>
      <c r="AB296" s="19" t="str">
        <f>_xlfn.IFNA(VLOOKUP(Inventaire_tableau[[#This Row],[Recommandation]],tableau_equiv_filière_KPI,2,FALSE),"")</f>
        <v/>
      </c>
    </row>
    <row r="297" spans="2:28" x14ac:dyDescent="0.25">
      <c r="B297" s="44"/>
      <c r="C297" s="33"/>
      <c r="D297" s="18"/>
      <c r="E297" s="14"/>
      <c r="F297" s="2"/>
      <c r="G297" s="2"/>
      <c r="H297" s="2"/>
      <c r="I297" s="2"/>
      <c r="J297" s="2"/>
      <c r="K297" s="2"/>
      <c r="L297" s="2"/>
      <c r="M297" s="19"/>
      <c r="N297" s="14"/>
      <c r="O297" s="13"/>
      <c r="P297" s="2"/>
      <c r="Q297" s="14"/>
      <c r="R297" s="40"/>
      <c r="S297" s="41"/>
      <c r="T297" s="41"/>
      <c r="U297" s="42"/>
      <c r="V297" s="18"/>
      <c r="W297" s="36"/>
      <c r="X297" s="19"/>
      <c r="Y297" s="19"/>
      <c r="Z297" s="19"/>
      <c r="AA297" s="33"/>
      <c r="AB297" s="19" t="str">
        <f>_xlfn.IFNA(VLOOKUP(Inventaire_tableau[[#This Row],[Recommandation]],tableau_equiv_filière_KPI,2,FALSE),"")</f>
        <v/>
      </c>
    </row>
    <row r="298" spans="2:28" x14ac:dyDescent="0.25">
      <c r="B298" s="44"/>
      <c r="C298" s="33"/>
      <c r="D298" s="18"/>
      <c r="E298" s="14"/>
      <c r="F298" s="2"/>
      <c r="G298" s="2"/>
      <c r="H298" s="2"/>
      <c r="I298" s="2"/>
      <c r="J298" s="2"/>
      <c r="K298" s="2"/>
      <c r="L298" s="2"/>
      <c r="M298" s="19"/>
      <c r="N298" s="14"/>
      <c r="O298" s="13"/>
      <c r="P298" s="2"/>
      <c r="Q298" s="14"/>
      <c r="R298" s="40"/>
      <c r="S298" s="41"/>
      <c r="T298" s="41"/>
      <c r="U298" s="42"/>
      <c r="V298" s="18"/>
      <c r="W298" s="36"/>
      <c r="X298" s="19"/>
      <c r="Y298" s="19"/>
      <c r="Z298" s="19"/>
      <c r="AA298" s="33"/>
      <c r="AB298" s="19" t="str">
        <f>_xlfn.IFNA(VLOOKUP(Inventaire_tableau[[#This Row],[Recommandation]],tableau_equiv_filière_KPI,2,FALSE),"")</f>
        <v/>
      </c>
    </row>
    <row r="299" spans="2:28" x14ac:dyDescent="0.25">
      <c r="B299" s="44"/>
      <c r="C299" s="33"/>
      <c r="D299" s="18"/>
      <c r="E299" s="14"/>
      <c r="F299" s="2"/>
      <c r="G299" s="2"/>
      <c r="H299" s="2"/>
      <c r="I299" s="2"/>
      <c r="J299" s="2"/>
      <c r="K299" s="2"/>
      <c r="L299" s="2"/>
      <c r="M299" s="19"/>
      <c r="N299" s="14"/>
      <c r="O299" s="13"/>
      <c r="P299" s="2"/>
      <c r="Q299" s="14"/>
      <c r="R299" s="40"/>
      <c r="S299" s="41"/>
      <c r="T299" s="41"/>
      <c r="U299" s="42"/>
      <c r="V299" s="18"/>
      <c r="W299" s="36"/>
      <c r="X299" s="19"/>
      <c r="Y299" s="19"/>
      <c r="Z299" s="19"/>
      <c r="AA299" s="33"/>
      <c r="AB299" s="19" t="str">
        <f>_xlfn.IFNA(VLOOKUP(Inventaire_tableau[[#This Row],[Recommandation]],tableau_equiv_filière_KPI,2,FALSE),"")</f>
        <v/>
      </c>
    </row>
    <row r="300" spans="2:28" x14ac:dyDescent="0.25">
      <c r="B300" s="44"/>
      <c r="C300" s="33"/>
      <c r="D300" s="18"/>
      <c r="E300" s="14"/>
      <c r="F300" s="2"/>
      <c r="G300" s="2"/>
      <c r="H300" s="2"/>
      <c r="I300" s="2"/>
      <c r="J300" s="2"/>
      <c r="K300" s="2"/>
      <c r="L300" s="2"/>
      <c r="M300" s="19"/>
      <c r="N300" s="14"/>
      <c r="O300" s="13"/>
      <c r="P300" s="2"/>
      <c r="Q300" s="14"/>
      <c r="R300" s="40"/>
      <c r="S300" s="41"/>
      <c r="T300" s="41"/>
      <c r="U300" s="42"/>
      <c r="V300" s="18"/>
      <c r="W300" s="36"/>
      <c r="X300" s="19"/>
      <c r="Y300" s="19"/>
      <c r="Z300" s="19"/>
      <c r="AA300" s="33"/>
      <c r="AB300" s="19" t="str">
        <f>_xlfn.IFNA(VLOOKUP(Inventaire_tableau[[#This Row],[Recommandation]],tableau_equiv_filière_KPI,2,FALSE),"")</f>
        <v/>
      </c>
    </row>
    <row r="301" spans="2:28" x14ac:dyDescent="0.25">
      <c r="B301" s="44"/>
      <c r="C301" s="33"/>
      <c r="D301" s="18"/>
      <c r="E301" s="14"/>
      <c r="F301" s="2"/>
      <c r="G301" s="2"/>
      <c r="H301" s="2"/>
      <c r="I301" s="2"/>
      <c r="J301" s="2"/>
      <c r="K301" s="2"/>
      <c r="L301" s="2"/>
      <c r="M301" s="19"/>
      <c r="N301" s="14"/>
      <c r="O301" s="13"/>
      <c r="P301" s="2"/>
      <c r="Q301" s="14"/>
      <c r="R301" s="40"/>
      <c r="S301" s="41"/>
      <c r="T301" s="41"/>
      <c r="U301" s="42"/>
      <c r="V301" s="18"/>
      <c r="W301" s="36"/>
      <c r="X301" s="19"/>
      <c r="Y301" s="19"/>
      <c r="Z301" s="19"/>
      <c r="AA301" s="33"/>
      <c r="AB301" s="19" t="str">
        <f>_xlfn.IFNA(VLOOKUP(Inventaire_tableau[[#This Row],[Recommandation]],tableau_equiv_filière_KPI,2,FALSE),"")</f>
        <v/>
      </c>
    </row>
    <row r="302" spans="2:28" x14ac:dyDescent="0.25">
      <c r="B302" s="44"/>
      <c r="C302" s="33"/>
      <c r="D302" s="18"/>
      <c r="E302" s="14"/>
      <c r="F302" s="2"/>
      <c r="G302" s="2"/>
      <c r="H302" s="2"/>
      <c r="I302" s="2"/>
      <c r="J302" s="2"/>
      <c r="K302" s="2"/>
      <c r="L302" s="2"/>
      <c r="M302" s="19"/>
      <c r="N302" s="14"/>
      <c r="O302" s="13"/>
      <c r="P302" s="2"/>
      <c r="Q302" s="14"/>
      <c r="R302" s="40"/>
      <c r="S302" s="41"/>
      <c r="T302" s="41"/>
      <c r="U302" s="42"/>
      <c r="V302" s="18"/>
      <c r="W302" s="36"/>
      <c r="X302" s="19"/>
      <c r="Y302" s="19"/>
      <c r="Z302" s="19"/>
      <c r="AA302" s="33"/>
      <c r="AB302" s="19" t="str">
        <f>_xlfn.IFNA(VLOOKUP(Inventaire_tableau[[#This Row],[Recommandation]],tableau_equiv_filière_KPI,2,FALSE),"")</f>
        <v/>
      </c>
    </row>
    <row r="303" spans="2:28" x14ac:dyDescent="0.25">
      <c r="B303" s="44"/>
      <c r="C303" s="33"/>
      <c r="D303" s="18"/>
      <c r="E303" s="14"/>
      <c r="F303" s="2"/>
      <c r="G303" s="2"/>
      <c r="H303" s="2"/>
      <c r="I303" s="2"/>
      <c r="J303" s="2"/>
      <c r="K303" s="2"/>
      <c r="L303" s="2"/>
      <c r="M303" s="19"/>
      <c r="N303" s="14"/>
      <c r="O303" s="13"/>
      <c r="P303" s="2"/>
      <c r="Q303" s="14"/>
      <c r="R303" s="40"/>
      <c r="S303" s="41"/>
      <c r="T303" s="41"/>
      <c r="U303" s="42"/>
      <c r="V303" s="18"/>
      <c r="W303" s="36"/>
      <c r="X303" s="19"/>
      <c r="Y303" s="19"/>
      <c r="Z303" s="19"/>
      <c r="AA303" s="33"/>
      <c r="AB303" s="19" t="str">
        <f>_xlfn.IFNA(VLOOKUP(Inventaire_tableau[[#This Row],[Recommandation]],tableau_equiv_filière_KPI,2,FALSE),"")</f>
        <v/>
      </c>
    </row>
    <row r="304" spans="2:28" x14ac:dyDescent="0.25">
      <c r="B304" s="44"/>
      <c r="C304" s="33"/>
      <c r="D304" s="18"/>
      <c r="E304" s="14"/>
      <c r="F304" s="2"/>
      <c r="G304" s="2"/>
      <c r="H304" s="2"/>
      <c r="I304" s="2"/>
      <c r="J304" s="2"/>
      <c r="K304" s="2"/>
      <c r="L304" s="2"/>
      <c r="M304" s="19"/>
      <c r="N304" s="14"/>
      <c r="O304" s="13"/>
      <c r="P304" s="2"/>
      <c r="Q304" s="14"/>
      <c r="R304" s="40"/>
      <c r="S304" s="41"/>
      <c r="T304" s="41"/>
      <c r="U304" s="42"/>
      <c r="V304" s="18"/>
      <c r="W304" s="36"/>
      <c r="X304" s="19"/>
      <c r="Y304" s="19"/>
      <c r="Z304" s="19"/>
      <c r="AA304" s="33"/>
      <c r="AB304" s="19" t="str">
        <f>_xlfn.IFNA(VLOOKUP(Inventaire_tableau[[#This Row],[Recommandation]],tableau_equiv_filière_KPI,2,FALSE),"")</f>
        <v/>
      </c>
    </row>
    <row r="305" spans="2:28" x14ac:dyDescent="0.25">
      <c r="B305" s="44"/>
      <c r="C305" s="33"/>
      <c r="D305" s="18"/>
      <c r="E305" s="14"/>
      <c r="F305" s="2"/>
      <c r="G305" s="2"/>
      <c r="H305" s="2"/>
      <c r="I305" s="2"/>
      <c r="J305" s="2"/>
      <c r="K305" s="2"/>
      <c r="L305" s="2"/>
      <c r="M305" s="19"/>
      <c r="N305" s="14"/>
      <c r="O305" s="13"/>
      <c r="P305" s="2"/>
      <c r="Q305" s="14"/>
      <c r="R305" s="40"/>
      <c r="S305" s="41"/>
      <c r="T305" s="41"/>
      <c r="U305" s="42"/>
      <c r="V305" s="18"/>
      <c r="W305" s="36"/>
      <c r="X305" s="19"/>
      <c r="Y305" s="19"/>
      <c r="Z305" s="19"/>
      <c r="AA305" s="33"/>
      <c r="AB305" s="19" t="str">
        <f>_xlfn.IFNA(VLOOKUP(Inventaire_tableau[[#This Row],[Recommandation]],tableau_equiv_filière_KPI,2,FALSE),"")</f>
        <v/>
      </c>
    </row>
    <row r="306" spans="2:28" x14ac:dyDescent="0.25">
      <c r="B306" s="44"/>
      <c r="C306" s="33"/>
      <c r="D306" s="18"/>
      <c r="E306" s="14"/>
      <c r="F306" s="2"/>
      <c r="G306" s="2"/>
      <c r="H306" s="2"/>
      <c r="I306" s="2"/>
      <c r="J306" s="2"/>
      <c r="K306" s="2"/>
      <c r="L306" s="2"/>
      <c r="M306" s="19"/>
      <c r="N306" s="14"/>
      <c r="O306" s="13"/>
      <c r="P306" s="2"/>
      <c r="Q306" s="14"/>
      <c r="R306" s="40"/>
      <c r="S306" s="41"/>
      <c r="T306" s="41"/>
      <c r="U306" s="42"/>
      <c r="V306" s="18"/>
      <c r="W306" s="36"/>
      <c r="X306" s="19"/>
      <c r="Y306" s="19"/>
      <c r="Z306" s="19"/>
      <c r="AA306" s="33"/>
      <c r="AB306" s="19" t="str">
        <f>_xlfn.IFNA(VLOOKUP(Inventaire_tableau[[#This Row],[Recommandation]],tableau_equiv_filière_KPI,2,FALSE),"")</f>
        <v/>
      </c>
    </row>
    <row r="307" spans="2:28" x14ac:dyDescent="0.25">
      <c r="B307" s="44"/>
      <c r="C307" s="33"/>
      <c r="D307" s="18"/>
      <c r="E307" s="14"/>
      <c r="F307" s="2"/>
      <c r="G307" s="2"/>
      <c r="H307" s="2"/>
      <c r="I307" s="2"/>
      <c r="J307" s="2"/>
      <c r="K307" s="2"/>
      <c r="L307" s="2"/>
      <c r="M307" s="19"/>
      <c r="N307" s="14"/>
      <c r="O307" s="13"/>
      <c r="P307" s="2"/>
      <c r="Q307" s="14"/>
      <c r="R307" s="40"/>
      <c r="S307" s="41"/>
      <c r="T307" s="41"/>
      <c r="U307" s="42"/>
      <c r="V307" s="18"/>
      <c r="W307" s="36"/>
      <c r="X307" s="19"/>
      <c r="Y307" s="19"/>
      <c r="Z307" s="19"/>
      <c r="AA307" s="33"/>
      <c r="AB307" s="19" t="str">
        <f>_xlfn.IFNA(VLOOKUP(Inventaire_tableau[[#This Row],[Recommandation]],tableau_equiv_filière_KPI,2,FALSE),"")</f>
        <v/>
      </c>
    </row>
    <row r="308" spans="2:28" x14ac:dyDescent="0.25">
      <c r="B308" s="44"/>
      <c r="C308" s="33"/>
      <c r="D308" s="18"/>
      <c r="E308" s="14"/>
      <c r="F308" s="2"/>
      <c r="G308" s="2"/>
      <c r="H308" s="2"/>
      <c r="I308" s="2"/>
      <c r="J308" s="2"/>
      <c r="K308" s="2"/>
      <c r="L308" s="2"/>
      <c r="M308" s="19"/>
      <c r="N308" s="14"/>
      <c r="O308" s="13"/>
      <c r="P308" s="2"/>
      <c r="Q308" s="14"/>
      <c r="R308" s="40"/>
      <c r="S308" s="41"/>
      <c r="T308" s="41"/>
      <c r="U308" s="42"/>
      <c r="V308" s="18"/>
      <c r="W308" s="36"/>
      <c r="X308" s="19"/>
      <c r="Y308" s="19"/>
      <c r="Z308" s="19"/>
      <c r="AA308" s="33"/>
      <c r="AB308" s="19" t="str">
        <f>_xlfn.IFNA(VLOOKUP(Inventaire_tableau[[#This Row],[Recommandation]],tableau_equiv_filière_KPI,2,FALSE),"")</f>
        <v/>
      </c>
    </row>
    <row r="309" spans="2:28" x14ac:dyDescent="0.25">
      <c r="B309" s="44"/>
      <c r="C309" s="33"/>
      <c r="D309" s="18"/>
      <c r="E309" s="14"/>
      <c r="F309" s="2"/>
      <c r="G309" s="2"/>
      <c r="H309" s="2"/>
      <c r="I309" s="2"/>
      <c r="J309" s="2"/>
      <c r="K309" s="2"/>
      <c r="L309" s="2"/>
      <c r="M309" s="19"/>
      <c r="N309" s="14"/>
      <c r="O309" s="13"/>
      <c r="P309" s="2"/>
      <c r="Q309" s="14"/>
      <c r="R309" s="40"/>
      <c r="S309" s="41"/>
      <c r="T309" s="41"/>
      <c r="U309" s="42"/>
      <c r="V309" s="18"/>
      <c r="W309" s="36"/>
      <c r="X309" s="19"/>
      <c r="Y309" s="19"/>
      <c r="Z309" s="19"/>
      <c r="AA309" s="33"/>
      <c r="AB309" s="19" t="str">
        <f>_xlfn.IFNA(VLOOKUP(Inventaire_tableau[[#This Row],[Recommandation]],tableau_equiv_filière_KPI,2,FALSE),"")</f>
        <v/>
      </c>
    </row>
    <row r="310" spans="2:28" x14ac:dyDescent="0.25">
      <c r="B310" s="44"/>
      <c r="C310" s="33"/>
      <c r="D310" s="18"/>
      <c r="E310" s="14"/>
      <c r="F310" s="2"/>
      <c r="G310" s="2"/>
      <c r="H310" s="2"/>
      <c r="I310" s="2"/>
      <c r="J310" s="2"/>
      <c r="K310" s="2"/>
      <c r="L310" s="2"/>
      <c r="M310" s="19"/>
      <c r="N310" s="14"/>
      <c r="O310" s="13"/>
      <c r="P310" s="2"/>
      <c r="Q310" s="14"/>
      <c r="R310" s="40"/>
      <c r="S310" s="41"/>
      <c r="T310" s="41"/>
      <c r="U310" s="42"/>
      <c r="V310" s="18"/>
      <c r="W310" s="36"/>
      <c r="X310" s="19"/>
      <c r="Y310" s="19"/>
      <c r="Z310" s="19"/>
      <c r="AA310" s="33"/>
      <c r="AB310" s="19" t="str">
        <f>_xlfn.IFNA(VLOOKUP(Inventaire_tableau[[#This Row],[Recommandation]],tableau_equiv_filière_KPI,2,FALSE),"")</f>
        <v/>
      </c>
    </row>
    <row r="311" spans="2:28" x14ac:dyDescent="0.25">
      <c r="B311" s="44"/>
      <c r="C311" s="33"/>
      <c r="D311" s="18"/>
      <c r="E311" s="14"/>
      <c r="F311" s="2"/>
      <c r="G311" s="2"/>
      <c r="H311" s="2"/>
      <c r="I311" s="2"/>
      <c r="J311" s="2"/>
      <c r="K311" s="2"/>
      <c r="L311" s="2"/>
      <c r="M311" s="19"/>
      <c r="N311" s="14"/>
      <c r="O311" s="13"/>
      <c r="P311" s="2"/>
      <c r="Q311" s="14"/>
      <c r="R311" s="40"/>
      <c r="S311" s="41"/>
      <c r="T311" s="41"/>
      <c r="U311" s="42"/>
      <c r="V311" s="18"/>
      <c r="W311" s="36"/>
      <c r="X311" s="19"/>
      <c r="Y311" s="19"/>
      <c r="Z311" s="19"/>
      <c r="AA311" s="33"/>
      <c r="AB311" s="19" t="str">
        <f>_xlfn.IFNA(VLOOKUP(Inventaire_tableau[[#This Row],[Recommandation]],tableau_equiv_filière_KPI,2,FALSE),"")</f>
        <v/>
      </c>
    </row>
    <row r="312" spans="2:28" x14ac:dyDescent="0.25">
      <c r="B312" s="44"/>
      <c r="C312" s="33"/>
      <c r="D312" s="18"/>
      <c r="E312" s="14"/>
      <c r="F312" s="2"/>
      <c r="G312" s="2"/>
      <c r="H312" s="2"/>
      <c r="I312" s="2"/>
      <c r="J312" s="2"/>
      <c r="K312" s="2"/>
      <c r="L312" s="2"/>
      <c r="M312" s="19"/>
      <c r="N312" s="14"/>
      <c r="O312" s="13"/>
      <c r="P312" s="2"/>
      <c r="Q312" s="14"/>
      <c r="R312" s="40"/>
      <c r="S312" s="41"/>
      <c r="T312" s="41"/>
      <c r="U312" s="42"/>
      <c r="V312" s="18"/>
      <c r="W312" s="36"/>
      <c r="X312" s="19"/>
      <c r="Y312" s="19"/>
      <c r="Z312" s="19"/>
      <c r="AA312" s="33"/>
      <c r="AB312" s="19" t="str">
        <f>_xlfn.IFNA(VLOOKUP(Inventaire_tableau[[#This Row],[Recommandation]],tableau_equiv_filière_KPI,2,FALSE),"")</f>
        <v/>
      </c>
    </row>
    <row r="313" spans="2:28" x14ac:dyDescent="0.25">
      <c r="B313" s="44"/>
      <c r="C313" s="33"/>
      <c r="D313" s="18"/>
      <c r="E313" s="14"/>
      <c r="F313" s="2"/>
      <c r="G313" s="2"/>
      <c r="H313" s="2"/>
      <c r="I313" s="2"/>
      <c r="J313" s="2"/>
      <c r="K313" s="2"/>
      <c r="L313" s="2"/>
      <c r="M313" s="19"/>
      <c r="N313" s="14"/>
      <c r="O313" s="13"/>
      <c r="P313" s="2"/>
      <c r="Q313" s="14"/>
      <c r="R313" s="40"/>
      <c r="S313" s="41"/>
      <c r="T313" s="41"/>
      <c r="U313" s="42"/>
      <c r="V313" s="18"/>
      <c r="W313" s="36"/>
      <c r="X313" s="19"/>
      <c r="Y313" s="19"/>
      <c r="Z313" s="19"/>
      <c r="AA313" s="33"/>
      <c r="AB313" s="19" t="str">
        <f>_xlfn.IFNA(VLOOKUP(Inventaire_tableau[[#This Row],[Recommandation]],tableau_equiv_filière_KPI,2,FALSE),"")</f>
        <v/>
      </c>
    </row>
    <row r="314" spans="2:28" x14ac:dyDescent="0.25">
      <c r="B314" s="44"/>
      <c r="C314" s="33"/>
      <c r="D314" s="18"/>
      <c r="E314" s="14"/>
      <c r="F314" s="2"/>
      <c r="G314" s="2"/>
      <c r="H314" s="2"/>
      <c r="I314" s="2"/>
      <c r="J314" s="2"/>
      <c r="K314" s="2"/>
      <c r="L314" s="2"/>
      <c r="M314" s="19"/>
      <c r="N314" s="14"/>
      <c r="O314" s="13"/>
      <c r="P314" s="2"/>
      <c r="Q314" s="14"/>
      <c r="R314" s="40"/>
      <c r="S314" s="41"/>
      <c r="T314" s="41"/>
      <c r="U314" s="42"/>
      <c r="V314" s="18"/>
      <c r="W314" s="36"/>
      <c r="X314" s="19"/>
      <c r="Y314" s="19"/>
      <c r="Z314" s="19"/>
      <c r="AA314" s="33"/>
      <c r="AB314" s="19" t="str">
        <f>_xlfn.IFNA(VLOOKUP(Inventaire_tableau[[#This Row],[Recommandation]],tableau_equiv_filière_KPI,2,FALSE),"")</f>
        <v/>
      </c>
    </row>
    <row r="315" spans="2:28" x14ac:dyDescent="0.25">
      <c r="B315" s="44"/>
      <c r="C315" s="33"/>
      <c r="D315" s="18"/>
      <c r="E315" s="14"/>
      <c r="F315" s="2"/>
      <c r="G315" s="2"/>
      <c r="H315" s="2"/>
      <c r="I315" s="2"/>
      <c r="J315" s="2"/>
      <c r="K315" s="2"/>
      <c r="L315" s="2"/>
      <c r="M315" s="19"/>
      <c r="N315" s="14"/>
      <c r="O315" s="13"/>
      <c r="P315" s="2"/>
      <c r="Q315" s="14"/>
      <c r="R315" s="40"/>
      <c r="S315" s="41"/>
      <c r="T315" s="41"/>
      <c r="U315" s="42"/>
      <c r="V315" s="18"/>
      <c r="W315" s="36"/>
      <c r="X315" s="19"/>
      <c r="Y315" s="19"/>
      <c r="Z315" s="19"/>
      <c r="AA315" s="33"/>
      <c r="AB315" s="19" t="str">
        <f>_xlfn.IFNA(VLOOKUP(Inventaire_tableau[[#This Row],[Recommandation]],tableau_equiv_filière_KPI,2,FALSE),"")</f>
        <v/>
      </c>
    </row>
    <row r="316" spans="2:28" x14ac:dyDescent="0.25">
      <c r="B316" s="44"/>
      <c r="C316" s="33"/>
      <c r="D316" s="18"/>
      <c r="E316" s="14"/>
      <c r="F316" s="2"/>
      <c r="G316" s="2"/>
      <c r="H316" s="2"/>
      <c r="I316" s="2"/>
      <c r="J316" s="2"/>
      <c r="K316" s="2"/>
      <c r="L316" s="2"/>
      <c r="M316" s="19"/>
      <c r="N316" s="14"/>
      <c r="O316" s="13"/>
      <c r="P316" s="2"/>
      <c r="Q316" s="14"/>
      <c r="R316" s="40"/>
      <c r="S316" s="41"/>
      <c r="T316" s="41"/>
      <c r="U316" s="42"/>
      <c r="V316" s="18"/>
      <c r="W316" s="36"/>
      <c r="X316" s="19"/>
      <c r="Y316" s="19"/>
      <c r="Z316" s="19"/>
      <c r="AA316" s="33"/>
      <c r="AB316" s="19" t="str">
        <f>_xlfn.IFNA(VLOOKUP(Inventaire_tableau[[#This Row],[Recommandation]],tableau_equiv_filière_KPI,2,FALSE),"")</f>
        <v/>
      </c>
    </row>
    <row r="317" spans="2:28" x14ac:dyDescent="0.25">
      <c r="B317" s="44"/>
      <c r="C317" s="33"/>
      <c r="D317" s="18"/>
      <c r="E317" s="14"/>
      <c r="F317" s="2"/>
      <c r="G317" s="2"/>
      <c r="H317" s="2"/>
      <c r="I317" s="2"/>
      <c r="J317" s="2"/>
      <c r="K317" s="2"/>
      <c r="L317" s="2"/>
      <c r="M317" s="19"/>
      <c r="N317" s="14"/>
      <c r="O317" s="13"/>
      <c r="P317" s="2"/>
      <c r="Q317" s="14"/>
      <c r="R317" s="40"/>
      <c r="S317" s="41"/>
      <c r="T317" s="41"/>
      <c r="U317" s="42"/>
      <c r="V317" s="18"/>
      <c r="W317" s="36"/>
      <c r="X317" s="19"/>
      <c r="Y317" s="19"/>
      <c r="Z317" s="19"/>
      <c r="AA317" s="33"/>
      <c r="AB317" s="19" t="str">
        <f>_xlfn.IFNA(VLOOKUP(Inventaire_tableau[[#This Row],[Recommandation]],tableau_equiv_filière_KPI,2,FALSE),"")</f>
        <v/>
      </c>
    </row>
    <row r="318" spans="2:28" x14ac:dyDescent="0.25">
      <c r="B318" s="44"/>
      <c r="C318" s="33"/>
      <c r="D318" s="18"/>
      <c r="E318" s="14"/>
      <c r="F318" s="2"/>
      <c r="G318" s="2"/>
      <c r="H318" s="2"/>
      <c r="I318" s="2"/>
      <c r="J318" s="2"/>
      <c r="K318" s="2"/>
      <c r="L318" s="2"/>
      <c r="M318" s="19"/>
      <c r="N318" s="14"/>
      <c r="O318" s="13"/>
      <c r="P318" s="2"/>
      <c r="Q318" s="14"/>
      <c r="R318" s="40"/>
      <c r="S318" s="41"/>
      <c r="T318" s="41"/>
      <c r="U318" s="42"/>
      <c r="V318" s="18"/>
      <c r="W318" s="36"/>
      <c r="X318" s="19"/>
      <c r="Y318" s="19"/>
      <c r="Z318" s="19"/>
      <c r="AA318" s="33"/>
      <c r="AB318" s="19" t="str">
        <f>_xlfn.IFNA(VLOOKUP(Inventaire_tableau[[#This Row],[Recommandation]],tableau_equiv_filière_KPI,2,FALSE),"")</f>
        <v/>
      </c>
    </row>
    <row r="319" spans="2:28" x14ac:dyDescent="0.25">
      <c r="B319" s="44"/>
      <c r="C319" s="33"/>
      <c r="D319" s="18"/>
      <c r="E319" s="14"/>
      <c r="F319" s="2"/>
      <c r="G319" s="2"/>
      <c r="H319" s="2"/>
      <c r="I319" s="2"/>
      <c r="J319" s="2"/>
      <c r="K319" s="2"/>
      <c r="L319" s="2"/>
      <c r="M319" s="19"/>
      <c r="N319" s="14"/>
      <c r="O319" s="13"/>
      <c r="P319" s="2"/>
      <c r="Q319" s="14"/>
      <c r="R319" s="40"/>
      <c r="S319" s="41"/>
      <c r="T319" s="41"/>
      <c r="U319" s="42"/>
      <c r="V319" s="18"/>
      <c r="W319" s="36"/>
      <c r="X319" s="19"/>
      <c r="Y319" s="19"/>
      <c r="Z319" s="19"/>
      <c r="AA319" s="33"/>
      <c r="AB319" s="19" t="str">
        <f>_xlfn.IFNA(VLOOKUP(Inventaire_tableau[[#This Row],[Recommandation]],tableau_equiv_filière_KPI,2,FALSE),"")</f>
        <v/>
      </c>
    </row>
    <row r="320" spans="2:28" x14ac:dyDescent="0.25">
      <c r="B320" s="44"/>
      <c r="C320" s="33"/>
      <c r="D320" s="18"/>
      <c r="E320" s="14"/>
      <c r="F320" s="2"/>
      <c r="G320" s="2"/>
      <c r="H320" s="2"/>
      <c r="I320" s="2"/>
      <c r="J320" s="2"/>
      <c r="K320" s="2"/>
      <c r="L320" s="2"/>
      <c r="M320" s="19"/>
      <c r="N320" s="14"/>
      <c r="O320" s="13"/>
      <c r="P320" s="2"/>
      <c r="Q320" s="14"/>
      <c r="R320" s="40"/>
      <c r="S320" s="41"/>
      <c r="T320" s="41"/>
      <c r="U320" s="42"/>
      <c r="V320" s="18"/>
      <c r="W320" s="36"/>
      <c r="X320" s="19"/>
      <c r="Y320" s="19"/>
      <c r="Z320" s="19"/>
      <c r="AA320" s="33"/>
      <c r="AB320" s="19" t="str">
        <f>_xlfn.IFNA(VLOOKUP(Inventaire_tableau[[#This Row],[Recommandation]],tableau_equiv_filière_KPI,2,FALSE),"")</f>
        <v/>
      </c>
    </row>
    <row r="321" spans="2:28" x14ac:dyDescent="0.25">
      <c r="B321" s="44"/>
      <c r="C321" s="33"/>
      <c r="D321" s="18"/>
      <c r="E321" s="14"/>
      <c r="F321" s="2"/>
      <c r="G321" s="2"/>
      <c r="H321" s="2"/>
      <c r="I321" s="2"/>
      <c r="J321" s="2"/>
      <c r="K321" s="2"/>
      <c r="L321" s="2"/>
      <c r="M321" s="19"/>
      <c r="N321" s="14"/>
      <c r="O321" s="13"/>
      <c r="P321" s="2"/>
      <c r="Q321" s="14"/>
      <c r="R321" s="40"/>
      <c r="S321" s="41"/>
      <c r="T321" s="41"/>
      <c r="U321" s="42"/>
      <c r="V321" s="18"/>
      <c r="W321" s="36"/>
      <c r="X321" s="19"/>
      <c r="Y321" s="19"/>
      <c r="Z321" s="19"/>
      <c r="AA321" s="33"/>
      <c r="AB321" s="19" t="str">
        <f>_xlfn.IFNA(VLOOKUP(Inventaire_tableau[[#This Row],[Recommandation]],tableau_equiv_filière_KPI,2,FALSE),"")</f>
        <v/>
      </c>
    </row>
    <row r="322" spans="2:28" x14ac:dyDescent="0.25">
      <c r="B322" s="44"/>
      <c r="C322" s="33"/>
      <c r="D322" s="18"/>
      <c r="E322" s="14"/>
      <c r="F322" s="2"/>
      <c r="G322" s="2"/>
      <c r="H322" s="2"/>
      <c r="I322" s="2"/>
      <c r="J322" s="2"/>
      <c r="K322" s="2"/>
      <c r="L322" s="2"/>
      <c r="M322" s="19"/>
      <c r="N322" s="14"/>
      <c r="O322" s="13"/>
      <c r="P322" s="2"/>
      <c r="Q322" s="14"/>
      <c r="R322" s="40"/>
      <c r="S322" s="41"/>
      <c r="T322" s="41"/>
      <c r="U322" s="42"/>
      <c r="V322" s="18"/>
      <c r="W322" s="36"/>
      <c r="X322" s="19"/>
      <c r="Y322" s="19"/>
      <c r="Z322" s="19"/>
      <c r="AA322" s="33"/>
      <c r="AB322" s="19" t="str">
        <f>_xlfn.IFNA(VLOOKUP(Inventaire_tableau[[#This Row],[Recommandation]],tableau_equiv_filière_KPI,2,FALSE),"")</f>
        <v/>
      </c>
    </row>
    <row r="323" spans="2:28" x14ac:dyDescent="0.25">
      <c r="B323" s="44"/>
      <c r="C323" s="33"/>
      <c r="D323" s="18"/>
      <c r="E323" s="14"/>
      <c r="F323" s="2"/>
      <c r="G323" s="2"/>
      <c r="H323" s="2"/>
      <c r="I323" s="2"/>
      <c r="J323" s="2"/>
      <c r="K323" s="2"/>
      <c r="L323" s="2"/>
      <c r="M323" s="19"/>
      <c r="N323" s="14"/>
      <c r="O323" s="13"/>
      <c r="P323" s="2"/>
      <c r="Q323" s="14"/>
      <c r="R323" s="40"/>
      <c r="S323" s="41"/>
      <c r="T323" s="41"/>
      <c r="U323" s="42"/>
      <c r="V323" s="18"/>
      <c r="W323" s="36"/>
      <c r="X323" s="19"/>
      <c r="Y323" s="19"/>
      <c r="Z323" s="19"/>
      <c r="AA323" s="33"/>
      <c r="AB323" s="19" t="str">
        <f>_xlfn.IFNA(VLOOKUP(Inventaire_tableau[[#This Row],[Recommandation]],tableau_equiv_filière_KPI,2,FALSE),"")</f>
        <v/>
      </c>
    </row>
    <row r="324" spans="2:28" x14ac:dyDescent="0.25">
      <c r="B324" s="44"/>
      <c r="C324" s="33"/>
      <c r="D324" s="18"/>
      <c r="E324" s="14"/>
      <c r="F324" s="2"/>
      <c r="G324" s="2"/>
      <c r="H324" s="2"/>
      <c r="I324" s="2"/>
      <c r="J324" s="2"/>
      <c r="K324" s="2"/>
      <c r="L324" s="2"/>
      <c r="M324" s="19"/>
      <c r="N324" s="14"/>
      <c r="O324" s="13"/>
      <c r="P324" s="2"/>
      <c r="Q324" s="14"/>
      <c r="R324" s="40"/>
      <c r="S324" s="41"/>
      <c r="T324" s="41"/>
      <c r="U324" s="42"/>
      <c r="V324" s="18"/>
      <c r="W324" s="36"/>
      <c r="X324" s="19"/>
      <c r="Y324" s="19"/>
      <c r="Z324" s="19"/>
      <c r="AA324" s="33"/>
      <c r="AB324" s="19" t="str">
        <f>_xlfn.IFNA(VLOOKUP(Inventaire_tableau[[#This Row],[Recommandation]],tableau_equiv_filière_KPI,2,FALSE),"")</f>
        <v/>
      </c>
    </row>
    <row r="325" spans="2:28" x14ac:dyDescent="0.25">
      <c r="B325" s="44"/>
      <c r="C325" s="33"/>
      <c r="D325" s="18"/>
      <c r="E325" s="14"/>
      <c r="F325" s="2"/>
      <c r="G325" s="2"/>
      <c r="H325" s="2"/>
      <c r="I325" s="2"/>
      <c r="J325" s="2"/>
      <c r="K325" s="2"/>
      <c r="L325" s="2"/>
      <c r="M325" s="19"/>
      <c r="N325" s="14"/>
      <c r="O325" s="13"/>
      <c r="P325" s="2"/>
      <c r="Q325" s="14"/>
      <c r="R325" s="40"/>
      <c r="S325" s="41"/>
      <c r="T325" s="41"/>
      <c r="U325" s="42"/>
      <c r="V325" s="18"/>
      <c r="W325" s="36"/>
      <c r="X325" s="19"/>
      <c r="Y325" s="19"/>
      <c r="Z325" s="19"/>
      <c r="AA325" s="33"/>
      <c r="AB325" s="19" t="str">
        <f>_xlfn.IFNA(VLOOKUP(Inventaire_tableau[[#This Row],[Recommandation]],tableau_equiv_filière_KPI,2,FALSE),"")</f>
        <v/>
      </c>
    </row>
    <row r="326" spans="2:28" x14ac:dyDescent="0.25">
      <c r="B326" s="44"/>
      <c r="C326" s="33"/>
      <c r="D326" s="18"/>
      <c r="E326" s="14"/>
      <c r="F326" s="2"/>
      <c r="G326" s="2"/>
      <c r="H326" s="2"/>
      <c r="I326" s="2"/>
      <c r="J326" s="2"/>
      <c r="K326" s="2"/>
      <c r="L326" s="2"/>
      <c r="M326" s="19"/>
      <c r="N326" s="14"/>
      <c r="O326" s="13"/>
      <c r="P326" s="2"/>
      <c r="Q326" s="14"/>
      <c r="R326" s="40"/>
      <c r="S326" s="41"/>
      <c r="T326" s="41"/>
      <c r="U326" s="42"/>
      <c r="V326" s="18"/>
      <c r="W326" s="36"/>
      <c r="X326" s="19"/>
      <c r="Y326" s="19"/>
      <c r="Z326" s="19"/>
      <c r="AA326" s="33"/>
      <c r="AB326" s="19" t="str">
        <f>_xlfn.IFNA(VLOOKUP(Inventaire_tableau[[#This Row],[Recommandation]],tableau_equiv_filière_KPI,2,FALSE),"")</f>
        <v/>
      </c>
    </row>
    <row r="327" spans="2:28" x14ac:dyDescent="0.25">
      <c r="B327" s="44"/>
      <c r="C327" s="33"/>
      <c r="D327" s="18"/>
      <c r="E327" s="14"/>
      <c r="F327" s="2"/>
      <c r="G327" s="2"/>
      <c r="H327" s="2"/>
      <c r="I327" s="2"/>
      <c r="J327" s="2"/>
      <c r="K327" s="2"/>
      <c r="L327" s="2"/>
      <c r="M327" s="19"/>
      <c r="N327" s="14"/>
      <c r="O327" s="13"/>
      <c r="P327" s="2"/>
      <c r="Q327" s="14"/>
      <c r="R327" s="40"/>
      <c r="S327" s="41"/>
      <c r="T327" s="41"/>
      <c r="U327" s="42"/>
      <c r="V327" s="18"/>
      <c r="W327" s="36"/>
      <c r="X327" s="19"/>
      <c r="Y327" s="19"/>
      <c r="Z327" s="19"/>
      <c r="AA327" s="33"/>
      <c r="AB327" s="19" t="str">
        <f>_xlfn.IFNA(VLOOKUP(Inventaire_tableau[[#This Row],[Recommandation]],tableau_equiv_filière_KPI,2,FALSE),"")</f>
        <v/>
      </c>
    </row>
    <row r="328" spans="2:28" x14ac:dyDescent="0.25">
      <c r="B328" s="44"/>
      <c r="C328" s="33"/>
      <c r="D328" s="18"/>
      <c r="E328" s="14"/>
      <c r="F328" s="2"/>
      <c r="G328" s="2"/>
      <c r="H328" s="2"/>
      <c r="I328" s="2"/>
      <c r="J328" s="2"/>
      <c r="K328" s="2"/>
      <c r="L328" s="2"/>
      <c r="M328" s="19"/>
      <c r="N328" s="14"/>
      <c r="O328" s="13"/>
      <c r="P328" s="2"/>
      <c r="Q328" s="14"/>
      <c r="R328" s="40"/>
      <c r="S328" s="41"/>
      <c r="T328" s="41"/>
      <c r="U328" s="42"/>
      <c r="V328" s="18"/>
      <c r="W328" s="36"/>
      <c r="X328" s="19"/>
      <c r="Y328" s="19"/>
      <c r="Z328" s="19"/>
      <c r="AA328" s="33"/>
      <c r="AB328" s="19" t="str">
        <f>_xlfn.IFNA(VLOOKUP(Inventaire_tableau[[#This Row],[Recommandation]],tableau_equiv_filière_KPI,2,FALSE),"")</f>
        <v/>
      </c>
    </row>
    <row r="329" spans="2:28" x14ac:dyDescent="0.25">
      <c r="B329" s="44"/>
      <c r="C329" s="33"/>
      <c r="D329" s="18"/>
      <c r="E329" s="14"/>
      <c r="F329" s="2"/>
      <c r="G329" s="2"/>
      <c r="H329" s="2"/>
      <c r="I329" s="2"/>
      <c r="J329" s="2"/>
      <c r="K329" s="2"/>
      <c r="L329" s="2"/>
      <c r="M329" s="19"/>
      <c r="N329" s="14"/>
      <c r="O329" s="13"/>
      <c r="P329" s="2"/>
      <c r="Q329" s="14"/>
      <c r="R329" s="40"/>
      <c r="S329" s="41"/>
      <c r="T329" s="41"/>
      <c r="U329" s="42"/>
      <c r="V329" s="18"/>
      <c r="W329" s="36"/>
      <c r="X329" s="19"/>
      <c r="Y329" s="19"/>
      <c r="Z329" s="19"/>
      <c r="AA329" s="33"/>
      <c r="AB329" s="19" t="str">
        <f>_xlfn.IFNA(VLOOKUP(Inventaire_tableau[[#This Row],[Recommandation]],tableau_equiv_filière_KPI,2,FALSE),"")</f>
        <v/>
      </c>
    </row>
    <row r="330" spans="2:28" x14ac:dyDescent="0.25">
      <c r="B330" s="44"/>
      <c r="C330" s="33"/>
      <c r="D330" s="18"/>
      <c r="E330" s="14"/>
      <c r="F330" s="2"/>
      <c r="G330" s="2"/>
      <c r="H330" s="2"/>
      <c r="I330" s="2"/>
      <c r="J330" s="2"/>
      <c r="K330" s="2"/>
      <c r="L330" s="2"/>
      <c r="M330" s="19"/>
      <c r="N330" s="14"/>
      <c r="O330" s="13"/>
      <c r="P330" s="2"/>
      <c r="Q330" s="14"/>
      <c r="R330" s="40"/>
      <c r="S330" s="41"/>
      <c r="T330" s="41"/>
      <c r="U330" s="42"/>
      <c r="V330" s="18"/>
      <c r="W330" s="36"/>
      <c r="X330" s="19"/>
      <c r="Y330" s="19"/>
      <c r="Z330" s="19"/>
      <c r="AA330" s="33"/>
      <c r="AB330" s="19" t="str">
        <f>_xlfn.IFNA(VLOOKUP(Inventaire_tableau[[#This Row],[Recommandation]],tableau_equiv_filière_KPI,2,FALSE),"")</f>
        <v/>
      </c>
    </row>
    <row r="331" spans="2:28" x14ac:dyDescent="0.25">
      <c r="B331" s="44"/>
      <c r="C331" s="33"/>
      <c r="D331" s="18"/>
      <c r="E331" s="14"/>
      <c r="F331" s="2"/>
      <c r="G331" s="2"/>
      <c r="H331" s="2"/>
      <c r="I331" s="2"/>
      <c r="J331" s="2"/>
      <c r="K331" s="2"/>
      <c r="L331" s="2"/>
      <c r="M331" s="19"/>
      <c r="N331" s="14"/>
      <c r="O331" s="13"/>
      <c r="P331" s="2"/>
      <c r="Q331" s="14"/>
      <c r="R331" s="40"/>
      <c r="S331" s="41"/>
      <c r="T331" s="41"/>
      <c r="U331" s="42"/>
      <c r="V331" s="18"/>
      <c r="W331" s="36"/>
      <c r="X331" s="19"/>
      <c r="Y331" s="19"/>
      <c r="Z331" s="19"/>
      <c r="AA331" s="33"/>
      <c r="AB331" s="19" t="str">
        <f>_xlfn.IFNA(VLOOKUP(Inventaire_tableau[[#This Row],[Recommandation]],tableau_equiv_filière_KPI,2,FALSE),"")</f>
        <v/>
      </c>
    </row>
    <row r="332" spans="2:28" x14ac:dyDescent="0.25">
      <c r="B332" s="44"/>
      <c r="C332" s="33"/>
      <c r="D332" s="18"/>
      <c r="E332" s="14"/>
      <c r="F332" s="2"/>
      <c r="G332" s="2"/>
      <c r="H332" s="2"/>
      <c r="I332" s="2"/>
      <c r="J332" s="2"/>
      <c r="K332" s="2"/>
      <c r="L332" s="2"/>
      <c r="M332" s="19"/>
      <c r="N332" s="14"/>
      <c r="O332" s="13"/>
      <c r="P332" s="2"/>
      <c r="Q332" s="14"/>
      <c r="R332" s="40"/>
      <c r="S332" s="41"/>
      <c r="T332" s="41"/>
      <c r="U332" s="42"/>
      <c r="V332" s="18"/>
      <c r="W332" s="36"/>
      <c r="X332" s="19"/>
      <c r="Y332" s="19"/>
      <c r="Z332" s="19"/>
      <c r="AA332" s="33"/>
      <c r="AB332" s="19" t="str">
        <f>_xlfn.IFNA(VLOOKUP(Inventaire_tableau[[#This Row],[Recommandation]],tableau_equiv_filière_KPI,2,FALSE),"")</f>
        <v/>
      </c>
    </row>
    <row r="333" spans="2:28" x14ac:dyDescent="0.25">
      <c r="B333" s="44"/>
      <c r="C333" s="33"/>
      <c r="D333" s="18"/>
      <c r="E333" s="14"/>
      <c r="F333" s="2"/>
      <c r="G333" s="2"/>
      <c r="H333" s="2"/>
      <c r="I333" s="2"/>
      <c r="J333" s="2"/>
      <c r="K333" s="2"/>
      <c r="L333" s="2"/>
      <c r="M333" s="19"/>
      <c r="N333" s="14"/>
      <c r="O333" s="13"/>
      <c r="P333" s="2"/>
      <c r="Q333" s="14"/>
      <c r="R333" s="40"/>
      <c r="S333" s="41"/>
      <c r="T333" s="41"/>
      <c r="U333" s="42"/>
      <c r="V333" s="18"/>
      <c r="W333" s="36"/>
      <c r="X333" s="19"/>
      <c r="Y333" s="19"/>
      <c r="Z333" s="19"/>
      <c r="AA333" s="33"/>
      <c r="AB333" s="19" t="str">
        <f>_xlfn.IFNA(VLOOKUP(Inventaire_tableau[[#This Row],[Recommandation]],tableau_equiv_filière_KPI,2,FALSE),"")</f>
        <v/>
      </c>
    </row>
    <row r="334" spans="2:28" x14ac:dyDescent="0.25">
      <c r="B334" s="44"/>
      <c r="C334" s="33"/>
      <c r="D334" s="18"/>
      <c r="E334" s="14"/>
      <c r="F334" s="2"/>
      <c r="G334" s="2"/>
      <c r="H334" s="2"/>
      <c r="I334" s="2"/>
      <c r="J334" s="2"/>
      <c r="K334" s="2"/>
      <c r="L334" s="2"/>
      <c r="M334" s="19"/>
      <c r="N334" s="14"/>
      <c r="O334" s="13"/>
      <c r="P334" s="2"/>
      <c r="Q334" s="14"/>
      <c r="R334" s="40"/>
      <c r="S334" s="41"/>
      <c r="T334" s="41"/>
      <c r="U334" s="42"/>
      <c r="V334" s="18"/>
      <c r="W334" s="36"/>
      <c r="X334" s="19"/>
      <c r="Y334" s="19"/>
      <c r="Z334" s="19"/>
      <c r="AA334" s="33"/>
      <c r="AB334" s="19" t="str">
        <f>_xlfn.IFNA(VLOOKUP(Inventaire_tableau[[#This Row],[Recommandation]],tableau_equiv_filière_KPI,2,FALSE),"")</f>
        <v/>
      </c>
    </row>
    <row r="335" spans="2:28" x14ac:dyDescent="0.25">
      <c r="B335" s="44"/>
      <c r="C335" s="33"/>
      <c r="D335" s="18"/>
      <c r="E335" s="14"/>
      <c r="F335" s="2"/>
      <c r="G335" s="2"/>
      <c r="H335" s="2"/>
      <c r="I335" s="2"/>
      <c r="J335" s="2"/>
      <c r="K335" s="2"/>
      <c r="L335" s="2"/>
      <c r="M335" s="19"/>
      <c r="N335" s="14"/>
      <c r="O335" s="13"/>
      <c r="P335" s="2"/>
      <c r="Q335" s="14"/>
      <c r="R335" s="40"/>
      <c r="S335" s="41"/>
      <c r="T335" s="41"/>
      <c r="U335" s="42"/>
      <c r="V335" s="18"/>
      <c r="W335" s="36"/>
      <c r="X335" s="19"/>
      <c r="Y335" s="19"/>
      <c r="Z335" s="19"/>
      <c r="AA335" s="33"/>
      <c r="AB335" s="19" t="str">
        <f>_xlfn.IFNA(VLOOKUP(Inventaire_tableau[[#This Row],[Recommandation]],tableau_equiv_filière_KPI,2,FALSE),"")</f>
        <v/>
      </c>
    </row>
    <row r="336" spans="2:28" x14ac:dyDescent="0.25">
      <c r="B336" s="44"/>
      <c r="C336" s="33"/>
      <c r="D336" s="18"/>
      <c r="E336" s="14"/>
      <c r="F336" s="2"/>
      <c r="G336" s="2"/>
      <c r="H336" s="2"/>
      <c r="I336" s="2"/>
      <c r="J336" s="2"/>
      <c r="K336" s="2"/>
      <c r="L336" s="2"/>
      <c r="M336" s="19"/>
      <c r="N336" s="14"/>
      <c r="O336" s="13"/>
      <c r="P336" s="2"/>
      <c r="Q336" s="14"/>
      <c r="R336" s="40"/>
      <c r="S336" s="41"/>
      <c r="T336" s="41"/>
      <c r="U336" s="42"/>
      <c r="V336" s="18"/>
      <c r="W336" s="36"/>
      <c r="X336" s="19"/>
      <c r="Y336" s="19"/>
      <c r="Z336" s="19"/>
      <c r="AA336" s="33"/>
      <c r="AB336" s="19" t="str">
        <f>_xlfn.IFNA(VLOOKUP(Inventaire_tableau[[#This Row],[Recommandation]],tableau_equiv_filière_KPI,2,FALSE),"")</f>
        <v/>
      </c>
    </row>
    <row r="337" spans="2:28" x14ac:dyDescent="0.25">
      <c r="B337" s="44"/>
      <c r="C337" s="33"/>
      <c r="D337" s="18"/>
      <c r="E337" s="14"/>
      <c r="F337" s="2"/>
      <c r="G337" s="2"/>
      <c r="H337" s="2"/>
      <c r="I337" s="2"/>
      <c r="J337" s="2"/>
      <c r="K337" s="2"/>
      <c r="L337" s="2"/>
      <c r="M337" s="19"/>
      <c r="N337" s="14"/>
      <c r="O337" s="13"/>
      <c r="P337" s="2"/>
      <c r="Q337" s="14"/>
      <c r="R337" s="40"/>
      <c r="S337" s="41"/>
      <c r="T337" s="41"/>
      <c r="U337" s="42"/>
      <c r="V337" s="18"/>
      <c r="W337" s="36"/>
      <c r="X337" s="19"/>
      <c r="Y337" s="19"/>
      <c r="Z337" s="19"/>
      <c r="AA337" s="33"/>
      <c r="AB337" s="19" t="str">
        <f>_xlfn.IFNA(VLOOKUP(Inventaire_tableau[[#This Row],[Recommandation]],tableau_equiv_filière_KPI,2,FALSE),"")</f>
        <v/>
      </c>
    </row>
    <row r="338" spans="2:28" x14ac:dyDescent="0.25">
      <c r="B338" s="44"/>
      <c r="C338" s="33"/>
      <c r="D338" s="18"/>
      <c r="E338" s="14"/>
      <c r="F338" s="2"/>
      <c r="G338" s="2"/>
      <c r="H338" s="2"/>
      <c r="I338" s="2"/>
      <c r="J338" s="2"/>
      <c r="K338" s="2"/>
      <c r="L338" s="2"/>
      <c r="M338" s="19"/>
      <c r="N338" s="14"/>
      <c r="O338" s="13"/>
      <c r="P338" s="2"/>
      <c r="Q338" s="14"/>
      <c r="R338" s="40"/>
      <c r="S338" s="41"/>
      <c r="T338" s="41"/>
      <c r="U338" s="42"/>
      <c r="V338" s="18"/>
      <c r="W338" s="36"/>
      <c r="X338" s="19"/>
      <c r="Y338" s="19"/>
      <c r="Z338" s="19"/>
      <c r="AA338" s="33"/>
      <c r="AB338" s="19" t="str">
        <f>_xlfn.IFNA(VLOOKUP(Inventaire_tableau[[#This Row],[Recommandation]],tableau_equiv_filière_KPI,2,FALSE),"")</f>
        <v/>
      </c>
    </row>
    <row r="339" spans="2:28" x14ac:dyDescent="0.25">
      <c r="B339" s="44"/>
      <c r="C339" s="33"/>
      <c r="D339" s="18"/>
      <c r="E339" s="14"/>
      <c r="F339" s="2"/>
      <c r="G339" s="2"/>
      <c r="H339" s="2"/>
      <c r="I339" s="2"/>
      <c r="J339" s="2"/>
      <c r="K339" s="2"/>
      <c r="L339" s="2"/>
      <c r="M339" s="19"/>
      <c r="N339" s="14"/>
      <c r="O339" s="13"/>
      <c r="P339" s="2"/>
      <c r="Q339" s="14"/>
      <c r="R339" s="40"/>
      <c r="S339" s="41"/>
      <c r="T339" s="41"/>
      <c r="U339" s="42"/>
      <c r="V339" s="18"/>
      <c r="W339" s="36"/>
      <c r="X339" s="19"/>
      <c r="Y339" s="19"/>
      <c r="Z339" s="19"/>
      <c r="AA339" s="33"/>
      <c r="AB339" s="19" t="str">
        <f>_xlfn.IFNA(VLOOKUP(Inventaire_tableau[[#This Row],[Recommandation]],tableau_equiv_filière_KPI,2,FALSE),"")</f>
        <v/>
      </c>
    </row>
    <row r="340" spans="2:28" x14ac:dyDescent="0.25">
      <c r="B340" s="44"/>
      <c r="C340" s="33"/>
      <c r="D340" s="18"/>
      <c r="E340" s="14"/>
      <c r="F340" s="2"/>
      <c r="G340" s="2"/>
      <c r="H340" s="2"/>
      <c r="I340" s="2"/>
      <c r="J340" s="2"/>
      <c r="K340" s="2"/>
      <c r="L340" s="2"/>
      <c r="M340" s="19"/>
      <c r="N340" s="14"/>
      <c r="O340" s="13"/>
      <c r="P340" s="2"/>
      <c r="Q340" s="14"/>
      <c r="R340" s="40"/>
      <c r="S340" s="41"/>
      <c r="T340" s="41"/>
      <c r="U340" s="42"/>
      <c r="V340" s="18"/>
      <c r="W340" s="36"/>
      <c r="X340" s="19"/>
      <c r="Y340" s="19"/>
      <c r="Z340" s="19"/>
      <c r="AA340" s="33"/>
      <c r="AB340" s="19" t="str">
        <f>_xlfn.IFNA(VLOOKUP(Inventaire_tableau[[#This Row],[Recommandation]],tableau_equiv_filière_KPI,2,FALSE),"")</f>
        <v/>
      </c>
    </row>
    <row r="341" spans="2:28" x14ac:dyDescent="0.25">
      <c r="B341" s="44"/>
      <c r="C341" s="33"/>
      <c r="D341" s="18"/>
      <c r="E341" s="14"/>
      <c r="F341" s="2"/>
      <c r="G341" s="2"/>
      <c r="H341" s="2"/>
      <c r="I341" s="2"/>
      <c r="J341" s="2"/>
      <c r="K341" s="2"/>
      <c r="L341" s="2"/>
      <c r="M341" s="19"/>
      <c r="N341" s="14"/>
      <c r="O341" s="13"/>
      <c r="P341" s="2"/>
      <c r="Q341" s="14"/>
      <c r="R341" s="40"/>
      <c r="S341" s="41"/>
      <c r="T341" s="41"/>
      <c r="U341" s="42"/>
      <c r="V341" s="18"/>
      <c r="W341" s="36"/>
      <c r="X341" s="19"/>
      <c r="Y341" s="19"/>
      <c r="Z341" s="19"/>
      <c r="AA341" s="33"/>
      <c r="AB341" s="19" t="str">
        <f>_xlfn.IFNA(VLOOKUP(Inventaire_tableau[[#This Row],[Recommandation]],tableau_equiv_filière_KPI,2,FALSE),"")</f>
        <v/>
      </c>
    </row>
    <row r="342" spans="2:28" x14ac:dyDescent="0.25">
      <c r="B342" s="44"/>
      <c r="C342" s="33"/>
      <c r="D342" s="18"/>
      <c r="E342" s="14"/>
      <c r="F342" s="2"/>
      <c r="G342" s="2"/>
      <c r="H342" s="2"/>
      <c r="I342" s="2"/>
      <c r="J342" s="2"/>
      <c r="K342" s="2"/>
      <c r="L342" s="2"/>
      <c r="M342" s="19"/>
      <c r="N342" s="14"/>
      <c r="O342" s="13"/>
      <c r="P342" s="2"/>
      <c r="Q342" s="14"/>
      <c r="R342" s="40"/>
      <c r="S342" s="41"/>
      <c r="T342" s="41"/>
      <c r="U342" s="42"/>
      <c r="V342" s="18"/>
      <c r="W342" s="36"/>
      <c r="X342" s="19"/>
      <c r="Y342" s="19"/>
      <c r="Z342" s="19"/>
      <c r="AA342" s="33"/>
      <c r="AB342" s="19" t="str">
        <f>_xlfn.IFNA(VLOOKUP(Inventaire_tableau[[#This Row],[Recommandation]],tableau_equiv_filière_KPI,2,FALSE),"")</f>
        <v/>
      </c>
    </row>
    <row r="343" spans="2:28" x14ac:dyDescent="0.25">
      <c r="B343" s="44"/>
      <c r="C343" s="33"/>
      <c r="D343" s="18"/>
      <c r="E343" s="14"/>
      <c r="F343" s="2"/>
      <c r="G343" s="2"/>
      <c r="H343" s="2"/>
      <c r="I343" s="2"/>
      <c r="J343" s="2"/>
      <c r="K343" s="2"/>
      <c r="L343" s="2"/>
      <c r="M343" s="19"/>
      <c r="N343" s="14"/>
      <c r="O343" s="13"/>
      <c r="P343" s="2"/>
      <c r="Q343" s="14"/>
      <c r="R343" s="40"/>
      <c r="S343" s="41"/>
      <c r="T343" s="41"/>
      <c r="U343" s="42"/>
      <c r="V343" s="18"/>
      <c r="W343" s="36"/>
      <c r="X343" s="19"/>
      <c r="Y343" s="19"/>
      <c r="Z343" s="19"/>
      <c r="AA343" s="33"/>
      <c r="AB343" s="19" t="str">
        <f>_xlfn.IFNA(VLOOKUP(Inventaire_tableau[[#This Row],[Recommandation]],tableau_equiv_filière_KPI,2,FALSE),"")</f>
        <v/>
      </c>
    </row>
    <row r="344" spans="2:28" x14ac:dyDescent="0.25">
      <c r="B344" s="44"/>
      <c r="C344" s="33"/>
      <c r="D344" s="18"/>
      <c r="E344" s="14"/>
      <c r="F344" s="2"/>
      <c r="G344" s="2"/>
      <c r="H344" s="2"/>
      <c r="I344" s="2"/>
      <c r="J344" s="2"/>
      <c r="K344" s="2"/>
      <c r="L344" s="2"/>
      <c r="M344" s="19"/>
      <c r="N344" s="14"/>
      <c r="O344" s="13"/>
      <c r="P344" s="2"/>
      <c r="Q344" s="14"/>
      <c r="R344" s="40"/>
      <c r="S344" s="41"/>
      <c r="T344" s="41"/>
      <c r="U344" s="42"/>
      <c r="V344" s="18"/>
      <c r="W344" s="36"/>
      <c r="X344" s="19"/>
      <c r="Y344" s="19"/>
      <c r="Z344" s="19"/>
      <c r="AA344" s="33"/>
      <c r="AB344" s="19" t="str">
        <f>_xlfn.IFNA(VLOOKUP(Inventaire_tableau[[#This Row],[Recommandation]],tableau_equiv_filière_KPI,2,FALSE),"")</f>
        <v/>
      </c>
    </row>
    <row r="345" spans="2:28" x14ac:dyDescent="0.25">
      <c r="B345" s="44"/>
      <c r="C345" s="33"/>
      <c r="D345" s="18"/>
      <c r="E345" s="14"/>
      <c r="F345" s="2"/>
      <c r="G345" s="2"/>
      <c r="H345" s="2"/>
      <c r="I345" s="2"/>
      <c r="J345" s="2"/>
      <c r="K345" s="2"/>
      <c r="L345" s="2"/>
      <c r="M345" s="19"/>
      <c r="N345" s="14"/>
      <c r="O345" s="13"/>
      <c r="P345" s="2"/>
      <c r="Q345" s="14"/>
      <c r="R345" s="40"/>
      <c r="S345" s="41"/>
      <c r="T345" s="41"/>
      <c r="U345" s="42"/>
      <c r="V345" s="18"/>
      <c r="W345" s="36"/>
      <c r="X345" s="19"/>
      <c r="Y345" s="19"/>
      <c r="Z345" s="19"/>
      <c r="AA345" s="33"/>
      <c r="AB345" s="19" t="str">
        <f>_xlfn.IFNA(VLOOKUP(Inventaire_tableau[[#This Row],[Recommandation]],tableau_equiv_filière_KPI,2,FALSE),"")</f>
        <v/>
      </c>
    </row>
    <row r="346" spans="2:28" x14ac:dyDescent="0.25">
      <c r="B346" s="44"/>
      <c r="C346" s="33"/>
      <c r="D346" s="18"/>
      <c r="E346" s="14"/>
      <c r="F346" s="2"/>
      <c r="G346" s="2"/>
      <c r="H346" s="2"/>
      <c r="I346" s="2"/>
      <c r="J346" s="2"/>
      <c r="K346" s="2"/>
      <c r="L346" s="2"/>
      <c r="M346" s="19"/>
      <c r="N346" s="14"/>
      <c r="O346" s="13"/>
      <c r="P346" s="2"/>
      <c r="Q346" s="14"/>
      <c r="R346" s="40"/>
      <c r="S346" s="41"/>
      <c r="T346" s="41"/>
      <c r="U346" s="42"/>
      <c r="V346" s="18"/>
      <c r="W346" s="36"/>
      <c r="X346" s="19"/>
      <c r="Y346" s="19"/>
      <c r="Z346" s="19"/>
      <c r="AA346" s="33"/>
      <c r="AB346" s="19" t="str">
        <f>_xlfn.IFNA(VLOOKUP(Inventaire_tableau[[#This Row],[Recommandation]],tableau_equiv_filière_KPI,2,FALSE),"")</f>
        <v/>
      </c>
    </row>
    <row r="347" spans="2:28" x14ac:dyDescent="0.25">
      <c r="B347" s="44"/>
      <c r="C347" s="33"/>
      <c r="D347" s="18"/>
      <c r="E347" s="14"/>
      <c r="F347" s="2"/>
      <c r="G347" s="2"/>
      <c r="H347" s="2"/>
      <c r="I347" s="2"/>
      <c r="J347" s="2"/>
      <c r="K347" s="2"/>
      <c r="L347" s="2"/>
      <c r="M347" s="19"/>
      <c r="N347" s="14"/>
      <c r="O347" s="13"/>
      <c r="P347" s="2"/>
      <c r="Q347" s="14"/>
      <c r="R347" s="40"/>
      <c r="S347" s="41"/>
      <c r="T347" s="41"/>
      <c r="U347" s="42"/>
      <c r="V347" s="18"/>
      <c r="W347" s="36"/>
      <c r="X347" s="19"/>
      <c r="Y347" s="19"/>
      <c r="Z347" s="19"/>
      <c r="AA347" s="33"/>
      <c r="AB347" s="19" t="str">
        <f>_xlfn.IFNA(VLOOKUP(Inventaire_tableau[[#This Row],[Recommandation]],tableau_equiv_filière_KPI,2,FALSE),"")</f>
        <v/>
      </c>
    </row>
    <row r="348" spans="2:28" x14ac:dyDescent="0.25">
      <c r="B348" s="44"/>
      <c r="C348" s="33"/>
      <c r="D348" s="18"/>
      <c r="E348" s="14"/>
      <c r="F348" s="2"/>
      <c r="G348" s="2"/>
      <c r="H348" s="2"/>
      <c r="I348" s="2"/>
      <c r="J348" s="2"/>
      <c r="K348" s="2"/>
      <c r="L348" s="2"/>
      <c r="M348" s="19"/>
      <c r="N348" s="14"/>
      <c r="O348" s="13"/>
      <c r="P348" s="2"/>
      <c r="Q348" s="14"/>
      <c r="R348" s="40"/>
      <c r="S348" s="41"/>
      <c r="T348" s="41"/>
      <c r="U348" s="42"/>
      <c r="V348" s="18"/>
      <c r="W348" s="36"/>
      <c r="X348" s="19"/>
      <c r="Y348" s="19"/>
      <c r="Z348" s="19"/>
      <c r="AA348" s="33"/>
      <c r="AB348" s="19" t="str">
        <f>_xlfn.IFNA(VLOOKUP(Inventaire_tableau[[#This Row],[Recommandation]],tableau_equiv_filière_KPI,2,FALSE),"")</f>
        <v/>
      </c>
    </row>
    <row r="349" spans="2:28" x14ac:dyDescent="0.25">
      <c r="B349" s="44"/>
      <c r="C349" s="33"/>
      <c r="D349" s="18"/>
      <c r="E349" s="14"/>
      <c r="F349" s="2"/>
      <c r="G349" s="2"/>
      <c r="H349" s="2"/>
      <c r="I349" s="2"/>
      <c r="J349" s="2"/>
      <c r="K349" s="2"/>
      <c r="L349" s="2"/>
      <c r="M349" s="19"/>
      <c r="N349" s="14"/>
      <c r="O349" s="13"/>
      <c r="P349" s="2"/>
      <c r="Q349" s="14"/>
      <c r="R349" s="40"/>
      <c r="S349" s="41"/>
      <c r="T349" s="41"/>
      <c r="U349" s="42"/>
      <c r="V349" s="18"/>
      <c r="W349" s="36"/>
      <c r="X349" s="19"/>
      <c r="Y349" s="19"/>
      <c r="Z349" s="19"/>
      <c r="AA349" s="33"/>
      <c r="AB349" s="19" t="str">
        <f>_xlfn.IFNA(VLOOKUP(Inventaire_tableau[[#This Row],[Recommandation]],tableau_equiv_filière_KPI,2,FALSE),"")</f>
        <v/>
      </c>
    </row>
    <row r="350" spans="2:28" x14ac:dyDescent="0.25">
      <c r="B350" s="44"/>
      <c r="C350" s="33"/>
      <c r="D350" s="18"/>
      <c r="E350" s="14"/>
      <c r="F350" s="2"/>
      <c r="G350" s="2"/>
      <c r="H350" s="2"/>
      <c r="I350" s="2"/>
      <c r="J350" s="2"/>
      <c r="K350" s="2"/>
      <c r="L350" s="2"/>
      <c r="M350" s="19"/>
      <c r="N350" s="14"/>
      <c r="O350" s="13"/>
      <c r="P350" s="2"/>
      <c r="Q350" s="14"/>
      <c r="R350" s="40"/>
      <c r="S350" s="41"/>
      <c r="T350" s="41"/>
      <c r="U350" s="42"/>
      <c r="V350" s="18"/>
      <c r="W350" s="36"/>
      <c r="X350" s="19"/>
      <c r="Y350" s="19"/>
      <c r="Z350" s="19"/>
      <c r="AA350" s="33"/>
      <c r="AB350" s="19" t="str">
        <f>_xlfn.IFNA(VLOOKUP(Inventaire_tableau[[#This Row],[Recommandation]],tableau_equiv_filière_KPI,2,FALSE),"")</f>
        <v/>
      </c>
    </row>
    <row r="351" spans="2:28" x14ac:dyDescent="0.25">
      <c r="B351" s="44"/>
      <c r="C351" s="33"/>
      <c r="D351" s="18"/>
      <c r="E351" s="14"/>
      <c r="F351" s="2"/>
      <c r="G351" s="2"/>
      <c r="H351" s="2"/>
      <c r="I351" s="2"/>
      <c r="J351" s="2"/>
      <c r="K351" s="2"/>
      <c r="L351" s="2"/>
      <c r="M351" s="19"/>
      <c r="N351" s="14"/>
      <c r="O351" s="13"/>
      <c r="P351" s="2"/>
      <c r="Q351" s="14"/>
      <c r="R351" s="40"/>
      <c r="S351" s="41"/>
      <c r="T351" s="41"/>
      <c r="U351" s="42"/>
      <c r="V351" s="18"/>
      <c r="W351" s="36"/>
      <c r="X351" s="19"/>
      <c r="Y351" s="19"/>
      <c r="Z351" s="19"/>
      <c r="AA351" s="33"/>
      <c r="AB351" s="19" t="str">
        <f>_xlfn.IFNA(VLOOKUP(Inventaire_tableau[[#This Row],[Recommandation]],tableau_equiv_filière_KPI,2,FALSE),"")</f>
        <v/>
      </c>
    </row>
    <row r="352" spans="2:28" x14ac:dyDescent="0.25">
      <c r="B352" s="44"/>
      <c r="C352" s="33"/>
      <c r="D352" s="18"/>
      <c r="E352" s="14"/>
      <c r="F352" s="2"/>
      <c r="G352" s="2"/>
      <c r="H352" s="2"/>
      <c r="I352" s="2"/>
      <c r="J352" s="2"/>
      <c r="K352" s="2"/>
      <c r="L352" s="2"/>
      <c r="M352" s="19"/>
      <c r="N352" s="14"/>
      <c r="O352" s="13"/>
      <c r="P352" s="2"/>
      <c r="Q352" s="14"/>
      <c r="R352" s="40"/>
      <c r="S352" s="41"/>
      <c r="T352" s="41"/>
      <c r="U352" s="42"/>
      <c r="V352" s="18"/>
      <c r="W352" s="36"/>
      <c r="X352" s="19"/>
      <c r="Y352" s="19"/>
      <c r="Z352" s="19"/>
      <c r="AA352" s="33"/>
      <c r="AB352" s="19" t="str">
        <f>_xlfn.IFNA(VLOOKUP(Inventaire_tableau[[#This Row],[Recommandation]],tableau_equiv_filière_KPI,2,FALSE),"")</f>
        <v/>
      </c>
    </row>
    <row r="353" spans="2:28" x14ac:dyDescent="0.25">
      <c r="B353" s="44"/>
      <c r="C353" s="33"/>
      <c r="D353" s="18"/>
      <c r="E353" s="14"/>
      <c r="F353" s="2"/>
      <c r="G353" s="2"/>
      <c r="H353" s="2"/>
      <c r="I353" s="2"/>
      <c r="J353" s="2"/>
      <c r="K353" s="2"/>
      <c r="L353" s="2"/>
      <c r="M353" s="19"/>
      <c r="N353" s="14"/>
      <c r="O353" s="13"/>
      <c r="P353" s="2"/>
      <c r="Q353" s="14"/>
      <c r="R353" s="40"/>
      <c r="S353" s="41"/>
      <c r="T353" s="41"/>
      <c r="U353" s="42"/>
      <c r="V353" s="18"/>
      <c r="W353" s="36"/>
      <c r="X353" s="19"/>
      <c r="Y353" s="19"/>
      <c r="Z353" s="19"/>
      <c r="AA353" s="33"/>
      <c r="AB353" s="19" t="str">
        <f>_xlfn.IFNA(VLOOKUP(Inventaire_tableau[[#This Row],[Recommandation]],tableau_equiv_filière_KPI,2,FALSE),"")</f>
        <v/>
      </c>
    </row>
    <row r="354" spans="2:28" x14ac:dyDescent="0.25">
      <c r="B354" s="44"/>
      <c r="C354" s="33"/>
      <c r="D354" s="18"/>
      <c r="E354" s="14"/>
      <c r="F354" s="2"/>
      <c r="G354" s="2"/>
      <c r="H354" s="2"/>
      <c r="I354" s="2"/>
      <c r="J354" s="2"/>
      <c r="K354" s="2"/>
      <c r="L354" s="2"/>
      <c r="M354" s="19"/>
      <c r="N354" s="14"/>
      <c r="O354" s="13"/>
      <c r="P354" s="2"/>
      <c r="Q354" s="14"/>
      <c r="R354" s="40"/>
      <c r="S354" s="41"/>
      <c r="T354" s="41"/>
      <c r="U354" s="42"/>
      <c r="V354" s="18"/>
      <c r="W354" s="36"/>
      <c r="X354" s="19"/>
      <c r="Y354" s="19"/>
      <c r="Z354" s="19"/>
      <c r="AA354" s="33"/>
      <c r="AB354" s="19" t="str">
        <f>_xlfn.IFNA(VLOOKUP(Inventaire_tableau[[#This Row],[Recommandation]],tableau_equiv_filière_KPI,2,FALSE),"")</f>
        <v/>
      </c>
    </row>
    <row r="355" spans="2:28" x14ac:dyDescent="0.25">
      <c r="B355" s="44"/>
      <c r="C355" s="33"/>
      <c r="D355" s="18"/>
      <c r="E355" s="14"/>
      <c r="F355" s="2"/>
      <c r="G355" s="2"/>
      <c r="H355" s="2"/>
      <c r="I355" s="2"/>
      <c r="J355" s="2"/>
      <c r="K355" s="2"/>
      <c r="L355" s="2"/>
      <c r="M355" s="19"/>
      <c r="N355" s="14"/>
      <c r="O355" s="13"/>
      <c r="P355" s="2"/>
      <c r="Q355" s="14"/>
      <c r="R355" s="40"/>
      <c r="S355" s="41"/>
      <c r="T355" s="41"/>
      <c r="U355" s="42"/>
      <c r="V355" s="18"/>
      <c r="W355" s="36"/>
      <c r="X355" s="19"/>
      <c r="Y355" s="19"/>
      <c r="Z355" s="19"/>
      <c r="AA355" s="33"/>
      <c r="AB355" s="19" t="str">
        <f>_xlfn.IFNA(VLOOKUP(Inventaire_tableau[[#This Row],[Recommandation]],tableau_equiv_filière_KPI,2,FALSE),"")</f>
        <v/>
      </c>
    </row>
    <row r="356" spans="2:28" x14ac:dyDescent="0.25">
      <c r="B356" s="44"/>
      <c r="C356" s="33"/>
      <c r="D356" s="18"/>
      <c r="E356" s="14"/>
      <c r="F356" s="2"/>
      <c r="G356" s="2"/>
      <c r="H356" s="2"/>
      <c r="I356" s="2"/>
      <c r="J356" s="2"/>
      <c r="K356" s="2"/>
      <c r="L356" s="2"/>
      <c r="M356" s="19"/>
      <c r="N356" s="14"/>
      <c r="O356" s="13"/>
      <c r="P356" s="2"/>
      <c r="Q356" s="14"/>
      <c r="R356" s="40"/>
      <c r="S356" s="41"/>
      <c r="T356" s="41"/>
      <c r="U356" s="42"/>
      <c r="V356" s="18"/>
      <c r="W356" s="36"/>
      <c r="X356" s="19"/>
      <c r="Y356" s="19"/>
      <c r="Z356" s="19"/>
      <c r="AA356" s="33"/>
      <c r="AB356" s="19" t="str">
        <f>_xlfn.IFNA(VLOOKUP(Inventaire_tableau[[#This Row],[Recommandation]],tableau_equiv_filière_KPI,2,FALSE),"")</f>
        <v/>
      </c>
    </row>
    <row r="357" spans="2:28" x14ac:dyDescent="0.25">
      <c r="B357" s="44"/>
      <c r="C357" s="33"/>
      <c r="D357" s="18"/>
      <c r="E357" s="14"/>
      <c r="F357" s="2"/>
      <c r="G357" s="2"/>
      <c r="H357" s="2"/>
      <c r="I357" s="2"/>
      <c r="J357" s="2"/>
      <c r="K357" s="2"/>
      <c r="L357" s="2"/>
      <c r="M357" s="19"/>
      <c r="N357" s="14"/>
      <c r="O357" s="13"/>
      <c r="P357" s="2"/>
      <c r="Q357" s="14"/>
      <c r="R357" s="40"/>
      <c r="S357" s="41"/>
      <c r="T357" s="41"/>
      <c r="U357" s="42"/>
      <c r="V357" s="18"/>
      <c r="W357" s="36"/>
      <c r="X357" s="19"/>
      <c r="Y357" s="19"/>
      <c r="Z357" s="19"/>
      <c r="AA357" s="33"/>
      <c r="AB357" s="19" t="str">
        <f>_xlfn.IFNA(VLOOKUP(Inventaire_tableau[[#This Row],[Recommandation]],tableau_equiv_filière_KPI,2,FALSE),"")</f>
        <v/>
      </c>
    </row>
    <row r="358" spans="2:28" x14ac:dyDescent="0.25">
      <c r="B358" s="44"/>
      <c r="C358" s="33"/>
      <c r="D358" s="18"/>
      <c r="E358" s="14"/>
      <c r="F358" s="2"/>
      <c r="G358" s="2"/>
      <c r="H358" s="2"/>
      <c r="I358" s="2"/>
      <c r="J358" s="2"/>
      <c r="K358" s="2"/>
      <c r="L358" s="2"/>
      <c r="M358" s="19"/>
      <c r="N358" s="14"/>
      <c r="O358" s="13"/>
      <c r="P358" s="2"/>
      <c r="Q358" s="14"/>
      <c r="R358" s="40"/>
      <c r="S358" s="41"/>
      <c r="T358" s="41"/>
      <c r="U358" s="42"/>
      <c r="V358" s="18"/>
      <c r="W358" s="36"/>
      <c r="X358" s="19"/>
      <c r="Y358" s="19"/>
      <c r="Z358" s="19"/>
      <c r="AA358" s="33"/>
      <c r="AB358" s="19" t="str">
        <f>_xlfn.IFNA(VLOOKUP(Inventaire_tableau[[#This Row],[Recommandation]],tableau_equiv_filière_KPI,2,FALSE),"")</f>
        <v/>
      </c>
    </row>
    <row r="359" spans="2:28" x14ac:dyDescent="0.25">
      <c r="B359" s="44"/>
      <c r="C359" s="33"/>
      <c r="D359" s="18"/>
      <c r="E359" s="14"/>
      <c r="F359" s="2"/>
      <c r="G359" s="2"/>
      <c r="H359" s="2"/>
      <c r="I359" s="2"/>
      <c r="J359" s="2"/>
      <c r="K359" s="2"/>
      <c r="L359" s="2"/>
      <c r="M359" s="19"/>
      <c r="N359" s="14"/>
      <c r="O359" s="13"/>
      <c r="P359" s="2"/>
      <c r="Q359" s="14"/>
      <c r="R359" s="40"/>
      <c r="S359" s="41"/>
      <c r="T359" s="41"/>
      <c r="U359" s="42"/>
      <c r="V359" s="18"/>
      <c r="W359" s="36"/>
      <c r="X359" s="19"/>
      <c r="Y359" s="19"/>
      <c r="Z359" s="19"/>
      <c r="AA359" s="33"/>
      <c r="AB359" s="19" t="str">
        <f>_xlfn.IFNA(VLOOKUP(Inventaire_tableau[[#This Row],[Recommandation]],tableau_equiv_filière_KPI,2,FALSE),"")</f>
        <v/>
      </c>
    </row>
    <row r="360" spans="2:28" x14ac:dyDescent="0.25">
      <c r="B360" s="44"/>
      <c r="C360" s="33"/>
      <c r="D360" s="18"/>
      <c r="E360" s="14"/>
      <c r="F360" s="2"/>
      <c r="G360" s="2"/>
      <c r="H360" s="2"/>
      <c r="I360" s="2"/>
      <c r="J360" s="2"/>
      <c r="K360" s="2"/>
      <c r="L360" s="2"/>
      <c r="M360" s="19"/>
      <c r="N360" s="14"/>
      <c r="O360" s="13"/>
      <c r="P360" s="2"/>
      <c r="Q360" s="14"/>
      <c r="R360" s="40"/>
      <c r="S360" s="41"/>
      <c r="T360" s="41"/>
      <c r="U360" s="42"/>
      <c r="V360" s="18"/>
      <c r="W360" s="36"/>
      <c r="X360" s="19"/>
      <c r="Y360" s="19"/>
      <c r="Z360" s="19"/>
      <c r="AA360" s="33"/>
      <c r="AB360" s="19" t="str">
        <f>_xlfn.IFNA(VLOOKUP(Inventaire_tableau[[#This Row],[Recommandation]],tableau_equiv_filière_KPI,2,FALSE),"")</f>
        <v/>
      </c>
    </row>
    <row r="361" spans="2:28" x14ac:dyDescent="0.25">
      <c r="B361" s="44"/>
      <c r="C361" s="33"/>
      <c r="D361" s="18"/>
      <c r="E361" s="14"/>
      <c r="F361" s="2"/>
      <c r="G361" s="2"/>
      <c r="H361" s="2"/>
      <c r="I361" s="2"/>
      <c r="J361" s="2"/>
      <c r="K361" s="2"/>
      <c r="L361" s="2"/>
      <c r="M361" s="19"/>
      <c r="N361" s="14"/>
      <c r="O361" s="13"/>
      <c r="P361" s="2"/>
      <c r="Q361" s="14"/>
      <c r="R361" s="40"/>
      <c r="S361" s="41"/>
      <c r="T361" s="41"/>
      <c r="U361" s="42"/>
      <c r="V361" s="18"/>
      <c r="W361" s="36"/>
      <c r="X361" s="19"/>
      <c r="Y361" s="19"/>
      <c r="Z361" s="19"/>
      <c r="AA361" s="33"/>
      <c r="AB361" s="19" t="str">
        <f>_xlfn.IFNA(VLOOKUP(Inventaire_tableau[[#This Row],[Recommandation]],tableau_equiv_filière_KPI,2,FALSE),"")</f>
        <v/>
      </c>
    </row>
    <row r="362" spans="2:28" x14ac:dyDescent="0.25">
      <c r="B362" s="44"/>
      <c r="C362" s="33"/>
      <c r="D362" s="18"/>
      <c r="E362" s="14"/>
      <c r="F362" s="2"/>
      <c r="G362" s="2"/>
      <c r="H362" s="2"/>
      <c r="I362" s="2"/>
      <c r="J362" s="2"/>
      <c r="K362" s="2"/>
      <c r="L362" s="2"/>
      <c r="M362" s="19"/>
      <c r="N362" s="14"/>
      <c r="O362" s="13"/>
      <c r="P362" s="2"/>
      <c r="Q362" s="14"/>
      <c r="R362" s="40"/>
      <c r="S362" s="41"/>
      <c r="T362" s="41"/>
      <c r="U362" s="42"/>
      <c r="V362" s="18"/>
      <c r="W362" s="36"/>
      <c r="X362" s="19"/>
      <c r="Y362" s="19"/>
      <c r="Z362" s="19"/>
      <c r="AA362" s="33"/>
      <c r="AB362" s="19" t="str">
        <f>_xlfn.IFNA(VLOOKUP(Inventaire_tableau[[#This Row],[Recommandation]],tableau_equiv_filière_KPI,2,FALSE),"")</f>
        <v/>
      </c>
    </row>
    <row r="363" spans="2:28" x14ac:dyDescent="0.25">
      <c r="B363" s="44"/>
      <c r="C363" s="33"/>
      <c r="D363" s="18"/>
      <c r="E363" s="14"/>
      <c r="F363" s="2"/>
      <c r="G363" s="2"/>
      <c r="H363" s="2"/>
      <c r="I363" s="2"/>
      <c r="J363" s="2"/>
      <c r="K363" s="2"/>
      <c r="L363" s="2"/>
      <c r="M363" s="19"/>
      <c r="N363" s="14"/>
      <c r="O363" s="13"/>
      <c r="P363" s="2"/>
      <c r="Q363" s="14"/>
      <c r="R363" s="40"/>
      <c r="S363" s="41"/>
      <c r="T363" s="41"/>
      <c r="U363" s="42"/>
      <c r="V363" s="18"/>
      <c r="W363" s="36"/>
      <c r="X363" s="19"/>
      <c r="Y363" s="19"/>
      <c r="Z363" s="19"/>
      <c r="AA363" s="33"/>
      <c r="AB363" s="19" t="str">
        <f>_xlfn.IFNA(VLOOKUP(Inventaire_tableau[[#This Row],[Recommandation]],tableau_equiv_filière_KPI,2,FALSE),"")</f>
        <v/>
      </c>
    </row>
    <row r="364" spans="2:28" x14ac:dyDescent="0.25">
      <c r="B364" s="44"/>
      <c r="C364" s="33"/>
      <c r="D364" s="18"/>
      <c r="E364" s="14"/>
      <c r="F364" s="2"/>
      <c r="G364" s="2"/>
      <c r="H364" s="2"/>
      <c r="I364" s="2"/>
      <c r="J364" s="2"/>
      <c r="K364" s="2"/>
      <c r="L364" s="2"/>
      <c r="M364" s="19"/>
      <c r="N364" s="14"/>
      <c r="O364" s="13"/>
      <c r="P364" s="2"/>
      <c r="Q364" s="14"/>
      <c r="R364" s="40"/>
      <c r="S364" s="41"/>
      <c r="T364" s="41"/>
      <c r="U364" s="42"/>
      <c r="V364" s="18"/>
      <c r="W364" s="36"/>
      <c r="X364" s="19"/>
      <c r="Y364" s="19"/>
      <c r="Z364" s="19"/>
      <c r="AA364" s="33"/>
      <c r="AB364" s="19" t="str">
        <f>_xlfn.IFNA(VLOOKUP(Inventaire_tableau[[#This Row],[Recommandation]],tableau_equiv_filière_KPI,2,FALSE),"")</f>
        <v/>
      </c>
    </row>
    <row r="365" spans="2:28" x14ac:dyDescent="0.25">
      <c r="B365" s="44"/>
      <c r="C365" s="33"/>
      <c r="D365" s="18"/>
      <c r="E365" s="14"/>
      <c r="F365" s="2"/>
      <c r="G365" s="2"/>
      <c r="H365" s="2"/>
      <c r="I365" s="2"/>
      <c r="J365" s="2"/>
      <c r="K365" s="2"/>
      <c r="L365" s="2"/>
      <c r="M365" s="19"/>
      <c r="N365" s="14"/>
      <c r="O365" s="13"/>
      <c r="P365" s="2"/>
      <c r="Q365" s="14"/>
      <c r="R365" s="40"/>
      <c r="S365" s="41"/>
      <c r="T365" s="41"/>
      <c r="U365" s="42"/>
      <c r="V365" s="18"/>
      <c r="W365" s="36"/>
      <c r="X365" s="19"/>
      <c r="Y365" s="19"/>
      <c r="Z365" s="19"/>
      <c r="AA365" s="33"/>
      <c r="AB365" s="19" t="str">
        <f>_xlfn.IFNA(VLOOKUP(Inventaire_tableau[[#This Row],[Recommandation]],tableau_equiv_filière_KPI,2,FALSE),"")</f>
        <v/>
      </c>
    </row>
    <row r="366" spans="2:28" x14ac:dyDescent="0.25">
      <c r="B366" s="44"/>
      <c r="C366" s="33"/>
      <c r="D366" s="18"/>
      <c r="E366" s="14"/>
      <c r="F366" s="2"/>
      <c r="G366" s="2"/>
      <c r="H366" s="2"/>
      <c r="I366" s="2"/>
      <c r="J366" s="2"/>
      <c r="K366" s="2"/>
      <c r="L366" s="2"/>
      <c r="M366" s="19"/>
      <c r="N366" s="14"/>
      <c r="O366" s="13"/>
      <c r="P366" s="2"/>
      <c r="Q366" s="14"/>
      <c r="R366" s="40"/>
      <c r="S366" s="41"/>
      <c r="T366" s="41"/>
      <c r="U366" s="42"/>
      <c r="V366" s="18"/>
      <c r="W366" s="36"/>
      <c r="X366" s="19"/>
      <c r="Y366" s="19"/>
      <c r="Z366" s="19"/>
      <c r="AA366" s="33"/>
      <c r="AB366" s="19" t="str">
        <f>_xlfn.IFNA(VLOOKUP(Inventaire_tableau[[#This Row],[Recommandation]],tableau_equiv_filière_KPI,2,FALSE),"")</f>
        <v/>
      </c>
    </row>
    <row r="367" spans="2:28" x14ac:dyDescent="0.25">
      <c r="B367" s="44"/>
      <c r="C367" s="33"/>
      <c r="D367" s="18"/>
      <c r="E367" s="14"/>
      <c r="F367" s="2"/>
      <c r="G367" s="2"/>
      <c r="H367" s="2"/>
      <c r="I367" s="2"/>
      <c r="J367" s="2"/>
      <c r="K367" s="2"/>
      <c r="L367" s="2"/>
      <c r="M367" s="19"/>
      <c r="N367" s="14"/>
      <c r="O367" s="13"/>
      <c r="P367" s="2"/>
      <c r="Q367" s="14"/>
      <c r="R367" s="40"/>
      <c r="S367" s="41"/>
      <c r="T367" s="41"/>
      <c r="U367" s="42"/>
      <c r="V367" s="18"/>
      <c r="W367" s="36"/>
      <c r="X367" s="19"/>
      <c r="Y367" s="19"/>
      <c r="Z367" s="19"/>
      <c r="AA367" s="33"/>
      <c r="AB367" s="19" t="str">
        <f>_xlfn.IFNA(VLOOKUP(Inventaire_tableau[[#This Row],[Recommandation]],tableau_equiv_filière_KPI,2,FALSE),"")</f>
        <v/>
      </c>
    </row>
    <row r="368" spans="2:28" x14ac:dyDescent="0.25">
      <c r="B368" s="44"/>
      <c r="C368" s="33"/>
      <c r="D368" s="18"/>
      <c r="E368" s="14"/>
      <c r="F368" s="2"/>
      <c r="G368" s="2"/>
      <c r="H368" s="2"/>
      <c r="I368" s="2"/>
      <c r="J368" s="2"/>
      <c r="K368" s="2"/>
      <c r="L368" s="2"/>
      <c r="M368" s="19"/>
      <c r="N368" s="14"/>
      <c r="O368" s="13"/>
      <c r="P368" s="2"/>
      <c r="Q368" s="14"/>
      <c r="R368" s="40"/>
      <c r="S368" s="41"/>
      <c r="T368" s="41"/>
      <c r="U368" s="42"/>
      <c r="V368" s="18"/>
      <c r="W368" s="36"/>
      <c r="X368" s="19"/>
      <c r="Y368" s="19"/>
      <c r="Z368" s="19"/>
      <c r="AA368" s="33"/>
      <c r="AB368" s="19" t="str">
        <f>_xlfn.IFNA(VLOOKUP(Inventaire_tableau[[#This Row],[Recommandation]],tableau_equiv_filière_KPI,2,FALSE),"")</f>
        <v/>
      </c>
    </row>
    <row r="369" spans="2:28" x14ac:dyDescent="0.25">
      <c r="B369" s="44"/>
      <c r="C369" s="33"/>
      <c r="D369" s="18"/>
      <c r="E369" s="14"/>
      <c r="F369" s="2"/>
      <c r="G369" s="2"/>
      <c r="H369" s="2"/>
      <c r="I369" s="2"/>
      <c r="J369" s="2"/>
      <c r="K369" s="2"/>
      <c r="L369" s="2"/>
      <c r="M369" s="19"/>
      <c r="N369" s="14"/>
      <c r="O369" s="13"/>
      <c r="P369" s="2"/>
      <c r="Q369" s="14"/>
      <c r="R369" s="40"/>
      <c r="S369" s="41"/>
      <c r="T369" s="41"/>
      <c r="U369" s="42"/>
      <c r="V369" s="18"/>
      <c r="W369" s="36"/>
      <c r="X369" s="19"/>
      <c r="Y369" s="19"/>
      <c r="Z369" s="19"/>
      <c r="AA369" s="33"/>
      <c r="AB369" s="19" t="str">
        <f>_xlfn.IFNA(VLOOKUP(Inventaire_tableau[[#This Row],[Recommandation]],tableau_equiv_filière_KPI,2,FALSE),"")</f>
        <v/>
      </c>
    </row>
    <row r="370" spans="2:28" x14ac:dyDescent="0.25">
      <c r="B370" s="44"/>
      <c r="C370" s="33"/>
      <c r="D370" s="18"/>
      <c r="E370" s="14"/>
      <c r="F370" s="2"/>
      <c r="G370" s="2"/>
      <c r="H370" s="2"/>
      <c r="I370" s="2"/>
      <c r="J370" s="2"/>
      <c r="K370" s="2"/>
      <c r="L370" s="2"/>
      <c r="M370" s="19"/>
      <c r="N370" s="14"/>
      <c r="O370" s="13"/>
      <c r="P370" s="2"/>
      <c r="Q370" s="14"/>
      <c r="R370" s="40"/>
      <c r="S370" s="41"/>
      <c r="T370" s="41"/>
      <c r="U370" s="42"/>
      <c r="V370" s="18"/>
      <c r="W370" s="36"/>
      <c r="X370" s="19"/>
      <c r="Y370" s="19"/>
      <c r="Z370" s="19"/>
      <c r="AA370" s="33"/>
      <c r="AB370" s="19" t="str">
        <f>_xlfn.IFNA(VLOOKUP(Inventaire_tableau[[#This Row],[Recommandation]],tableau_equiv_filière_KPI,2,FALSE),"")</f>
        <v/>
      </c>
    </row>
    <row r="371" spans="2:28" x14ac:dyDescent="0.25">
      <c r="B371" s="44"/>
      <c r="C371" s="33"/>
      <c r="D371" s="18"/>
      <c r="E371" s="14"/>
      <c r="F371" s="2"/>
      <c r="G371" s="2"/>
      <c r="H371" s="2"/>
      <c r="I371" s="2"/>
      <c r="J371" s="2"/>
      <c r="K371" s="2"/>
      <c r="L371" s="2"/>
      <c r="M371" s="19"/>
      <c r="N371" s="14"/>
      <c r="O371" s="13"/>
      <c r="P371" s="2"/>
      <c r="Q371" s="14"/>
      <c r="R371" s="40"/>
      <c r="S371" s="41"/>
      <c r="T371" s="41"/>
      <c r="U371" s="42"/>
      <c r="V371" s="18"/>
      <c r="W371" s="36"/>
      <c r="X371" s="19"/>
      <c r="Y371" s="19"/>
      <c r="Z371" s="19"/>
      <c r="AA371" s="33"/>
      <c r="AB371" s="19" t="str">
        <f>_xlfn.IFNA(VLOOKUP(Inventaire_tableau[[#This Row],[Recommandation]],tableau_equiv_filière_KPI,2,FALSE),"")</f>
        <v/>
      </c>
    </row>
    <row r="372" spans="2:28" x14ac:dyDescent="0.25">
      <c r="B372" s="44"/>
      <c r="C372" s="33"/>
      <c r="D372" s="18"/>
      <c r="E372" s="14"/>
      <c r="F372" s="2"/>
      <c r="G372" s="2"/>
      <c r="H372" s="2"/>
      <c r="I372" s="2"/>
      <c r="J372" s="2"/>
      <c r="K372" s="2"/>
      <c r="L372" s="2"/>
      <c r="M372" s="19"/>
      <c r="N372" s="14"/>
      <c r="O372" s="13"/>
      <c r="P372" s="2"/>
      <c r="Q372" s="14"/>
      <c r="R372" s="40"/>
      <c r="S372" s="41"/>
      <c r="T372" s="41"/>
      <c r="U372" s="42"/>
      <c r="V372" s="18"/>
      <c r="W372" s="36"/>
      <c r="X372" s="19"/>
      <c r="Y372" s="19"/>
      <c r="Z372" s="19"/>
      <c r="AA372" s="33"/>
      <c r="AB372" s="19" t="str">
        <f>_xlfn.IFNA(VLOOKUP(Inventaire_tableau[[#This Row],[Recommandation]],tableau_equiv_filière_KPI,2,FALSE),"")</f>
        <v/>
      </c>
    </row>
    <row r="373" spans="2:28" x14ac:dyDescent="0.25">
      <c r="B373" s="44"/>
      <c r="C373" s="33"/>
      <c r="D373" s="18"/>
      <c r="E373" s="14"/>
      <c r="F373" s="2"/>
      <c r="G373" s="2"/>
      <c r="H373" s="2"/>
      <c r="I373" s="2"/>
      <c r="J373" s="2"/>
      <c r="K373" s="2"/>
      <c r="L373" s="2"/>
      <c r="M373" s="19"/>
      <c r="N373" s="14"/>
      <c r="O373" s="13"/>
      <c r="P373" s="2"/>
      <c r="Q373" s="14"/>
      <c r="R373" s="40"/>
      <c r="S373" s="41"/>
      <c r="T373" s="41"/>
      <c r="U373" s="42"/>
      <c r="V373" s="18"/>
      <c r="W373" s="36"/>
      <c r="X373" s="19"/>
      <c r="Y373" s="19"/>
      <c r="Z373" s="19"/>
      <c r="AA373" s="33"/>
      <c r="AB373" s="19" t="str">
        <f>_xlfn.IFNA(VLOOKUP(Inventaire_tableau[[#This Row],[Recommandation]],tableau_equiv_filière_KPI,2,FALSE),"")</f>
        <v/>
      </c>
    </row>
    <row r="374" spans="2:28" x14ac:dyDescent="0.25">
      <c r="B374" s="44"/>
      <c r="C374" s="33"/>
      <c r="D374" s="18"/>
      <c r="E374" s="14"/>
      <c r="F374" s="2"/>
      <c r="G374" s="2"/>
      <c r="H374" s="2"/>
      <c r="I374" s="2"/>
      <c r="J374" s="2"/>
      <c r="K374" s="2"/>
      <c r="L374" s="2"/>
      <c r="M374" s="19"/>
      <c r="N374" s="14"/>
      <c r="O374" s="13"/>
      <c r="P374" s="2"/>
      <c r="Q374" s="14"/>
      <c r="R374" s="40"/>
      <c r="S374" s="41"/>
      <c r="T374" s="41"/>
      <c r="U374" s="42"/>
      <c r="V374" s="18"/>
      <c r="W374" s="36"/>
      <c r="X374" s="19"/>
      <c r="Y374" s="19"/>
      <c r="Z374" s="19"/>
      <c r="AA374" s="33"/>
      <c r="AB374" s="19" t="str">
        <f>_xlfn.IFNA(VLOOKUP(Inventaire_tableau[[#This Row],[Recommandation]],tableau_equiv_filière_KPI,2,FALSE),"")</f>
        <v/>
      </c>
    </row>
    <row r="375" spans="2:28" x14ac:dyDescent="0.25">
      <c r="B375" s="44"/>
      <c r="C375" s="33"/>
      <c r="D375" s="18"/>
      <c r="E375" s="14"/>
      <c r="F375" s="2"/>
      <c r="G375" s="2"/>
      <c r="H375" s="2"/>
      <c r="I375" s="2"/>
      <c r="J375" s="2"/>
      <c r="K375" s="2"/>
      <c r="L375" s="2"/>
      <c r="M375" s="19"/>
      <c r="N375" s="14"/>
      <c r="O375" s="13"/>
      <c r="P375" s="2"/>
      <c r="Q375" s="14"/>
      <c r="R375" s="40"/>
      <c r="S375" s="41"/>
      <c r="T375" s="41"/>
      <c r="U375" s="42"/>
      <c r="V375" s="18"/>
      <c r="W375" s="36"/>
      <c r="X375" s="19"/>
      <c r="Y375" s="19"/>
      <c r="Z375" s="19"/>
      <c r="AA375" s="33"/>
      <c r="AB375" s="19" t="str">
        <f>_xlfn.IFNA(VLOOKUP(Inventaire_tableau[[#This Row],[Recommandation]],tableau_equiv_filière_KPI,2,FALSE),"")</f>
        <v/>
      </c>
    </row>
    <row r="376" spans="2:28" x14ac:dyDescent="0.25">
      <c r="B376" s="44"/>
      <c r="C376" s="33"/>
      <c r="D376" s="18"/>
      <c r="E376" s="14"/>
      <c r="F376" s="2"/>
      <c r="G376" s="2"/>
      <c r="H376" s="2"/>
      <c r="I376" s="2"/>
      <c r="J376" s="2"/>
      <c r="K376" s="2"/>
      <c r="L376" s="2"/>
      <c r="M376" s="19"/>
      <c r="N376" s="14"/>
      <c r="O376" s="13"/>
      <c r="P376" s="2"/>
      <c r="Q376" s="14"/>
      <c r="R376" s="40"/>
      <c r="S376" s="41"/>
      <c r="T376" s="41"/>
      <c r="U376" s="42"/>
      <c r="V376" s="18"/>
      <c r="W376" s="36"/>
      <c r="X376" s="19"/>
      <c r="Y376" s="19"/>
      <c r="Z376" s="19"/>
      <c r="AA376" s="33"/>
      <c r="AB376" s="19" t="str">
        <f>_xlfn.IFNA(VLOOKUP(Inventaire_tableau[[#This Row],[Recommandation]],tableau_equiv_filière_KPI,2,FALSE),"")</f>
        <v/>
      </c>
    </row>
    <row r="377" spans="2:28" x14ac:dyDescent="0.25">
      <c r="B377" s="44"/>
      <c r="C377" s="33"/>
      <c r="D377" s="18"/>
      <c r="E377" s="14"/>
      <c r="F377" s="2"/>
      <c r="G377" s="2"/>
      <c r="H377" s="2"/>
      <c r="I377" s="2"/>
      <c r="J377" s="2"/>
      <c r="K377" s="2"/>
      <c r="L377" s="2"/>
      <c r="M377" s="19"/>
      <c r="N377" s="14"/>
      <c r="O377" s="13"/>
      <c r="P377" s="2"/>
      <c r="Q377" s="14"/>
      <c r="R377" s="40"/>
      <c r="S377" s="41"/>
      <c r="T377" s="41"/>
      <c r="U377" s="42"/>
      <c r="V377" s="18"/>
      <c r="W377" s="36"/>
      <c r="X377" s="19"/>
      <c r="Y377" s="19"/>
      <c r="Z377" s="19"/>
      <c r="AA377" s="33"/>
      <c r="AB377" s="19" t="str">
        <f>_xlfn.IFNA(VLOOKUP(Inventaire_tableau[[#This Row],[Recommandation]],tableau_equiv_filière_KPI,2,FALSE),"")</f>
        <v/>
      </c>
    </row>
    <row r="378" spans="2:28" x14ac:dyDescent="0.25">
      <c r="B378" s="44"/>
      <c r="C378" s="33"/>
      <c r="D378" s="18"/>
      <c r="E378" s="14"/>
      <c r="F378" s="2"/>
      <c r="G378" s="2"/>
      <c r="H378" s="2"/>
      <c r="I378" s="2"/>
      <c r="J378" s="2"/>
      <c r="K378" s="2"/>
      <c r="L378" s="2"/>
      <c r="M378" s="19"/>
      <c r="N378" s="14"/>
      <c r="O378" s="13"/>
      <c r="P378" s="2"/>
      <c r="Q378" s="14"/>
      <c r="R378" s="40"/>
      <c r="S378" s="41"/>
      <c r="T378" s="41"/>
      <c r="U378" s="42"/>
      <c r="V378" s="18"/>
      <c r="W378" s="36"/>
      <c r="X378" s="19"/>
      <c r="Y378" s="19"/>
      <c r="Z378" s="19"/>
      <c r="AA378" s="33"/>
      <c r="AB378" s="19" t="str">
        <f>_xlfn.IFNA(VLOOKUP(Inventaire_tableau[[#This Row],[Recommandation]],tableau_equiv_filière_KPI,2,FALSE),"")</f>
        <v/>
      </c>
    </row>
    <row r="379" spans="2:28" x14ac:dyDescent="0.25">
      <c r="B379" s="44"/>
      <c r="C379" s="33"/>
      <c r="D379" s="18"/>
      <c r="E379" s="14"/>
      <c r="F379" s="2"/>
      <c r="G379" s="2"/>
      <c r="H379" s="2"/>
      <c r="I379" s="2"/>
      <c r="J379" s="2"/>
      <c r="K379" s="2"/>
      <c r="L379" s="2"/>
      <c r="M379" s="19"/>
      <c r="N379" s="14"/>
      <c r="O379" s="13"/>
      <c r="P379" s="2"/>
      <c r="Q379" s="14"/>
      <c r="R379" s="40"/>
      <c r="S379" s="41"/>
      <c r="T379" s="41"/>
      <c r="U379" s="42"/>
      <c r="V379" s="18"/>
      <c r="W379" s="36"/>
      <c r="X379" s="19"/>
      <c r="Y379" s="19"/>
      <c r="Z379" s="19"/>
      <c r="AA379" s="33"/>
      <c r="AB379" s="19" t="str">
        <f>_xlfn.IFNA(VLOOKUP(Inventaire_tableau[[#This Row],[Recommandation]],tableau_equiv_filière_KPI,2,FALSE),"")</f>
        <v/>
      </c>
    </row>
    <row r="380" spans="2:28" x14ac:dyDescent="0.25">
      <c r="B380" s="44"/>
      <c r="C380" s="33"/>
      <c r="D380" s="18"/>
      <c r="E380" s="14"/>
      <c r="F380" s="2"/>
      <c r="G380" s="2"/>
      <c r="H380" s="2"/>
      <c r="I380" s="2"/>
      <c r="J380" s="2"/>
      <c r="K380" s="2"/>
      <c r="L380" s="2"/>
      <c r="M380" s="19"/>
      <c r="N380" s="14"/>
      <c r="O380" s="13"/>
      <c r="P380" s="2"/>
      <c r="Q380" s="14"/>
      <c r="R380" s="40"/>
      <c r="S380" s="41"/>
      <c r="T380" s="41"/>
      <c r="U380" s="42"/>
      <c r="V380" s="18"/>
      <c r="W380" s="36"/>
      <c r="X380" s="19"/>
      <c r="Y380" s="19"/>
      <c r="Z380" s="19"/>
      <c r="AA380" s="33"/>
      <c r="AB380" s="19" t="str">
        <f>_xlfn.IFNA(VLOOKUP(Inventaire_tableau[[#This Row],[Recommandation]],tableau_equiv_filière_KPI,2,FALSE),"")</f>
        <v/>
      </c>
    </row>
    <row r="381" spans="2:28" x14ac:dyDescent="0.25">
      <c r="B381" s="44"/>
      <c r="C381" s="33"/>
      <c r="D381" s="18"/>
      <c r="E381" s="14"/>
      <c r="F381" s="2"/>
      <c r="G381" s="2"/>
      <c r="H381" s="2"/>
      <c r="I381" s="2"/>
      <c r="J381" s="2"/>
      <c r="K381" s="2"/>
      <c r="L381" s="2"/>
      <c r="M381" s="19"/>
      <c r="N381" s="14"/>
      <c r="O381" s="13"/>
      <c r="P381" s="2"/>
      <c r="Q381" s="14"/>
      <c r="R381" s="40"/>
      <c r="S381" s="41"/>
      <c r="T381" s="41"/>
      <c r="U381" s="42"/>
      <c r="V381" s="18"/>
      <c r="W381" s="36"/>
      <c r="X381" s="19"/>
      <c r="Y381" s="19"/>
      <c r="Z381" s="19"/>
      <c r="AA381" s="33"/>
      <c r="AB381" s="19" t="str">
        <f>_xlfn.IFNA(VLOOKUP(Inventaire_tableau[[#This Row],[Recommandation]],tableau_equiv_filière_KPI,2,FALSE),"")</f>
        <v/>
      </c>
    </row>
    <row r="382" spans="2:28" x14ac:dyDescent="0.25">
      <c r="B382" s="44"/>
      <c r="C382" s="33"/>
      <c r="D382" s="18"/>
      <c r="E382" s="14"/>
      <c r="F382" s="2"/>
      <c r="G382" s="2"/>
      <c r="H382" s="2"/>
      <c r="I382" s="2"/>
      <c r="J382" s="2"/>
      <c r="K382" s="2"/>
      <c r="L382" s="2"/>
      <c r="M382" s="19"/>
      <c r="N382" s="14"/>
      <c r="O382" s="13"/>
      <c r="P382" s="2"/>
      <c r="Q382" s="14"/>
      <c r="R382" s="40"/>
      <c r="S382" s="41"/>
      <c r="T382" s="41"/>
      <c r="U382" s="42"/>
      <c r="V382" s="18"/>
      <c r="W382" s="36"/>
      <c r="X382" s="19"/>
      <c r="Y382" s="19"/>
      <c r="Z382" s="19"/>
      <c r="AA382" s="33"/>
      <c r="AB382" s="19" t="str">
        <f>_xlfn.IFNA(VLOOKUP(Inventaire_tableau[[#This Row],[Recommandation]],tableau_equiv_filière_KPI,2,FALSE),"")</f>
        <v/>
      </c>
    </row>
    <row r="383" spans="2:28" x14ac:dyDescent="0.25">
      <c r="B383" s="44"/>
      <c r="C383" s="33"/>
      <c r="D383" s="18"/>
      <c r="E383" s="14"/>
      <c r="F383" s="2"/>
      <c r="G383" s="2"/>
      <c r="H383" s="2"/>
      <c r="I383" s="2"/>
      <c r="J383" s="2"/>
      <c r="K383" s="2"/>
      <c r="L383" s="2"/>
      <c r="M383" s="19"/>
      <c r="N383" s="14"/>
      <c r="O383" s="13"/>
      <c r="P383" s="2"/>
      <c r="Q383" s="14"/>
      <c r="R383" s="40"/>
      <c r="S383" s="41"/>
      <c r="T383" s="41"/>
      <c r="U383" s="42"/>
      <c r="V383" s="18"/>
      <c r="W383" s="36"/>
      <c r="X383" s="19"/>
      <c r="Y383" s="19"/>
      <c r="Z383" s="19"/>
      <c r="AA383" s="33"/>
      <c r="AB383" s="19" t="str">
        <f>_xlfn.IFNA(VLOOKUP(Inventaire_tableau[[#This Row],[Recommandation]],tableau_equiv_filière_KPI,2,FALSE),"")</f>
        <v/>
      </c>
    </row>
    <row r="384" spans="2:28" x14ac:dyDescent="0.25">
      <c r="B384" s="44"/>
      <c r="C384" s="33"/>
      <c r="D384" s="18"/>
      <c r="E384" s="14"/>
      <c r="F384" s="2"/>
      <c r="G384" s="2"/>
      <c r="H384" s="2"/>
      <c r="I384" s="2"/>
      <c r="J384" s="2"/>
      <c r="K384" s="2"/>
      <c r="L384" s="2"/>
      <c r="M384" s="19"/>
      <c r="N384" s="14"/>
      <c r="O384" s="13"/>
      <c r="P384" s="2"/>
      <c r="Q384" s="14"/>
      <c r="R384" s="40"/>
      <c r="S384" s="41"/>
      <c r="T384" s="41"/>
      <c r="U384" s="42"/>
      <c r="V384" s="18"/>
      <c r="W384" s="36"/>
      <c r="X384" s="19"/>
      <c r="Y384" s="19"/>
      <c r="Z384" s="19"/>
      <c r="AA384" s="33"/>
      <c r="AB384" s="19" t="str">
        <f>_xlfn.IFNA(VLOOKUP(Inventaire_tableau[[#This Row],[Recommandation]],tableau_equiv_filière_KPI,2,FALSE),"")</f>
        <v/>
      </c>
    </row>
    <row r="385" spans="2:28" x14ac:dyDescent="0.25">
      <c r="B385" s="44"/>
      <c r="C385" s="33"/>
      <c r="D385" s="18"/>
      <c r="E385" s="14"/>
      <c r="F385" s="2"/>
      <c r="G385" s="2"/>
      <c r="H385" s="2"/>
      <c r="I385" s="2"/>
      <c r="J385" s="2"/>
      <c r="K385" s="2"/>
      <c r="L385" s="2"/>
      <c r="M385" s="19"/>
      <c r="N385" s="14"/>
      <c r="O385" s="13"/>
      <c r="P385" s="2"/>
      <c r="Q385" s="14"/>
      <c r="R385" s="40"/>
      <c r="S385" s="41"/>
      <c r="T385" s="41"/>
      <c r="U385" s="42"/>
      <c r="V385" s="18"/>
      <c r="W385" s="36"/>
      <c r="X385" s="19"/>
      <c r="Y385" s="19"/>
      <c r="Z385" s="19"/>
      <c r="AA385" s="33"/>
      <c r="AB385" s="19" t="str">
        <f>_xlfn.IFNA(VLOOKUP(Inventaire_tableau[[#This Row],[Recommandation]],tableau_equiv_filière_KPI,2,FALSE),"")</f>
        <v/>
      </c>
    </row>
    <row r="386" spans="2:28" x14ac:dyDescent="0.25">
      <c r="B386" s="44"/>
      <c r="C386" s="33"/>
      <c r="D386" s="18"/>
      <c r="E386" s="14"/>
      <c r="F386" s="2"/>
      <c r="G386" s="2"/>
      <c r="H386" s="2"/>
      <c r="I386" s="2"/>
      <c r="J386" s="2"/>
      <c r="K386" s="2"/>
      <c r="L386" s="2"/>
      <c r="M386" s="19"/>
      <c r="N386" s="14"/>
      <c r="O386" s="13"/>
      <c r="P386" s="2"/>
      <c r="Q386" s="14"/>
      <c r="R386" s="40"/>
      <c r="S386" s="41"/>
      <c r="T386" s="41"/>
      <c r="U386" s="42"/>
      <c r="V386" s="18"/>
      <c r="W386" s="36"/>
      <c r="X386" s="19"/>
      <c r="Y386" s="19"/>
      <c r="Z386" s="19"/>
      <c r="AA386" s="33"/>
      <c r="AB386" s="19" t="str">
        <f>_xlfn.IFNA(VLOOKUP(Inventaire_tableau[[#This Row],[Recommandation]],tableau_equiv_filière_KPI,2,FALSE),"")</f>
        <v/>
      </c>
    </row>
    <row r="387" spans="2:28" x14ac:dyDescent="0.25">
      <c r="B387" s="44"/>
      <c r="C387" s="33"/>
      <c r="D387" s="18"/>
      <c r="E387" s="14"/>
      <c r="F387" s="2"/>
      <c r="G387" s="2"/>
      <c r="H387" s="2"/>
      <c r="I387" s="2"/>
      <c r="J387" s="2"/>
      <c r="K387" s="2"/>
      <c r="L387" s="2"/>
      <c r="M387" s="19"/>
      <c r="N387" s="14"/>
      <c r="O387" s="13"/>
      <c r="P387" s="2"/>
      <c r="Q387" s="14"/>
      <c r="R387" s="40"/>
      <c r="S387" s="41"/>
      <c r="T387" s="41"/>
      <c r="U387" s="42"/>
      <c r="V387" s="18"/>
      <c r="W387" s="36"/>
      <c r="X387" s="19"/>
      <c r="Y387" s="19"/>
      <c r="Z387" s="19"/>
      <c r="AA387" s="33"/>
      <c r="AB387" s="19" t="str">
        <f>_xlfn.IFNA(VLOOKUP(Inventaire_tableau[[#This Row],[Recommandation]],tableau_equiv_filière_KPI,2,FALSE),"")</f>
        <v/>
      </c>
    </row>
    <row r="388" spans="2:28" x14ac:dyDescent="0.25">
      <c r="B388" s="44"/>
      <c r="C388" s="33"/>
      <c r="D388" s="18"/>
      <c r="E388" s="14"/>
      <c r="F388" s="2"/>
      <c r="G388" s="2"/>
      <c r="H388" s="2"/>
      <c r="I388" s="2"/>
      <c r="J388" s="2"/>
      <c r="K388" s="2"/>
      <c r="L388" s="2"/>
      <c r="M388" s="19"/>
      <c r="N388" s="14"/>
      <c r="O388" s="13"/>
      <c r="P388" s="2"/>
      <c r="Q388" s="14"/>
      <c r="R388" s="40"/>
      <c r="S388" s="41"/>
      <c r="T388" s="41"/>
      <c r="U388" s="42"/>
      <c r="V388" s="18"/>
      <c r="W388" s="36"/>
      <c r="X388" s="19"/>
      <c r="Y388" s="19"/>
      <c r="Z388" s="19"/>
      <c r="AA388" s="33"/>
      <c r="AB388" s="19" t="str">
        <f>_xlfn.IFNA(VLOOKUP(Inventaire_tableau[[#This Row],[Recommandation]],tableau_equiv_filière_KPI,2,FALSE),"")</f>
        <v/>
      </c>
    </row>
    <row r="389" spans="2:28" x14ac:dyDescent="0.25">
      <c r="B389" s="44"/>
      <c r="C389" s="33"/>
      <c r="D389" s="18"/>
      <c r="E389" s="14"/>
      <c r="F389" s="2"/>
      <c r="G389" s="2"/>
      <c r="H389" s="2"/>
      <c r="I389" s="2"/>
      <c r="J389" s="2"/>
      <c r="K389" s="2"/>
      <c r="L389" s="2"/>
      <c r="M389" s="19"/>
      <c r="N389" s="14"/>
      <c r="O389" s="13"/>
      <c r="P389" s="2"/>
      <c r="Q389" s="14"/>
      <c r="R389" s="40"/>
      <c r="S389" s="41"/>
      <c r="T389" s="41"/>
      <c r="U389" s="42"/>
      <c r="V389" s="18"/>
      <c r="W389" s="36"/>
      <c r="X389" s="19"/>
      <c r="Y389" s="19"/>
      <c r="Z389" s="19"/>
      <c r="AA389" s="33"/>
      <c r="AB389" s="19" t="str">
        <f>_xlfn.IFNA(VLOOKUP(Inventaire_tableau[[#This Row],[Recommandation]],tableau_equiv_filière_KPI,2,FALSE),"")</f>
        <v/>
      </c>
    </row>
    <row r="390" spans="2:28" x14ac:dyDescent="0.25">
      <c r="B390" s="44"/>
      <c r="C390" s="33"/>
      <c r="D390" s="18"/>
      <c r="E390" s="14"/>
      <c r="F390" s="2"/>
      <c r="G390" s="2"/>
      <c r="H390" s="2"/>
      <c r="I390" s="2"/>
      <c r="J390" s="2"/>
      <c r="K390" s="2"/>
      <c r="L390" s="2"/>
      <c r="M390" s="19"/>
      <c r="N390" s="14"/>
      <c r="O390" s="13"/>
      <c r="P390" s="2"/>
      <c r="Q390" s="14"/>
      <c r="R390" s="40"/>
      <c r="S390" s="41"/>
      <c r="T390" s="41"/>
      <c r="U390" s="42"/>
      <c r="V390" s="18"/>
      <c r="W390" s="36"/>
      <c r="X390" s="19"/>
      <c r="Y390" s="19"/>
      <c r="Z390" s="19"/>
      <c r="AA390" s="33"/>
      <c r="AB390" s="19" t="str">
        <f>_xlfn.IFNA(VLOOKUP(Inventaire_tableau[[#This Row],[Recommandation]],tableau_equiv_filière_KPI,2,FALSE),"")</f>
        <v/>
      </c>
    </row>
    <row r="391" spans="2:28" x14ac:dyDescent="0.25">
      <c r="B391" s="44"/>
      <c r="C391" s="33"/>
      <c r="D391" s="18"/>
      <c r="E391" s="14"/>
      <c r="F391" s="2"/>
      <c r="G391" s="2"/>
      <c r="H391" s="2"/>
      <c r="I391" s="2"/>
      <c r="J391" s="2"/>
      <c r="K391" s="2"/>
      <c r="L391" s="2"/>
      <c r="M391" s="19"/>
      <c r="N391" s="14"/>
      <c r="O391" s="13"/>
      <c r="P391" s="2"/>
      <c r="Q391" s="14"/>
      <c r="R391" s="40"/>
      <c r="S391" s="41"/>
      <c r="T391" s="41"/>
      <c r="U391" s="42"/>
      <c r="V391" s="18"/>
      <c r="W391" s="36"/>
      <c r="X391" s="19"/>
      <c r="Y391" s="19"/>
      <c r="Z391" s="19"/>
      <c r="AA391" s="33"/>
      <c r="AB391" s="19" t="str">
        <f>_xlfn.IFNA(VLOOKUP(Inventaire_tableau[[#This Row],[Recommandation]],tableau_equiv_filière_KPI,2,FALSE),"")</f>
        <v/>
      </c>
    </row>
    <row r="392" spans="2:28" x14ac:dyDescent="0.25">
      <c r="B392" s="44"/>
      <c r="C392" s="33"/>
      <c r="D392" s="18"/>
      <c r="E392" s="14"/>
      <c r="F392" s="2"/>
      <c r="G392" s="2"/>
      <c r="H392" s="2"/>
      <c r="I392" s="2"/>
      <c r="J392" s="2"/>
      <c r="K392" s="2"/>
      <c r="L392" s="2"/>
      <c r="M392" s="19"/>
      <c r="N392" s="14"/>
      <c r="O392" s="13"/>
      <c r="P392" s="2"/>
      <c r="Q392" s="14"/>
      <c r="R392" s="40"/>
      <c r="S392" s="41"/>
      <c r="T392" s="41"/>
      <c r="U392" s="42"/>
      <c r="V392" s="18"/>
      <c r="W392" s="36"/>
      <c r="X392" s="19"/>
      <c r="Y392" s="19"/>
      <c r="Z392" s="19"/>
      <c r="AA392" s="33"/>
      <c r="AB392" s="19" t="str">
        <f>_xlfn.IFNA(VLOOKUP(Inventaire_tableau[[#This Row],[Recommandation]],tableau_equiv_filière_KPI,2,FALSE),"")</f>
        <v/>
      </c>
    </row>
    <row r="393" spans="2:28" x14ac:dyDescent="0.25">
      <c r="B393" s="44"/>
      <c r="C393" s="33"/>
      <c r="D393" s="18"/>
      <c r="E393" s="14"/>
      <c r="F393" s="2"/>
      <c r="G393" s="2"/>
      <c r="H393" s="2"/>
      <c r="I393" s="2"/>
      <c r="J393" s="2"/>
      <c r="K393" s="2"/>
      <c r="L393" s="2"/>
      <c r="M393" s="19"/>
      <c r="N393" s="14"/>
      <c r="O393" s="13"/>
      <c r="P393" s="2"/>
      <c r="Q393" s="14"/>
      <c r="R393" s="40"/>
      <c r="S393" s="41"/>
      <c r="T393" s="41"/>
      <c r="U393" s="42"/>
      <c r="V393" s="18"/>
      <c r="W393" s="36"/>
      <c r="X393" s="19"/>
      <c r="Y393" s="19"/>
      <c r="Z393" s="19"/>
      <c r="AA393" s="33"/>
      <c r="AB393" s="19" t="str">
        <f>_xlfn.IFNA(VLOOKUP(Inventaire_tableau[[#This Row],[Recommandation]],tableau_equiv_filière_KPI,2,FALSE),"")</f>
        <v/>
      </c>
    </row>
    <row r="394" spans="2:28" x14ac:dyDescent="0.25">
      <c r="B394" s="44"/>
      <c r="C394" s="33"/>
      <c r="D394" s="18"/>
      <c r="E394" s="14"/>
      <c r="F394" s="2"/>
      <c r="G394" s="2"/>
      <c r="H394" s="2"/>
      <c r="I394" s="2"/>
      <c r="J394" s="2"/>
      <c r="K394" s="2"/>
      <c r="L394" s="2"/>
      <c r="M394" s="19"/>
      <c r="N394" s="14"/>
      <c r="O394" s="13"/>
      <c r="P394" s="2"/>
      <c r="Q394" s="14"/>
      <c r="R394" s="40"/>
      <c r="S394" s="41"/>
      <c r="T394" s="41"/>
      <c r="U394" s="42"/>
      <c r="V394" s="18"/>
      <c r="W394" s="36"/>
      <c r="X394" s="19"/>
      <c r="Y394" s="19"/>
      <c r="Z394" s="19"/>
      <c r="AA394" s="33"/>
      <c r="AB394" s="19" t="str">
        <f>_xlfn.IFNA(VLOOKUP(Inventaire_tableau[[#This Row],[Recommandation]],tableau_equiv_filière_KPI,2,FALSE),"")</f>
        <v/>
      </c>
    </row>
    <row r="395" spans="2:28" x14ac:dyDescent="0.25">
      <c r="B395" s="44"/>
      <c r="C395" s="33"/>
      <c r="D395" s="18"/>
      <c r="E395" s="14"/>
      <c r="F395" s="2"/>
      <c r="G395" s="2"/>
      <c r="H395" s="2"/>
      <c r="I395" s="2"/>
      <c r="J395" s="2"/>
      <c r="K395" s="2"/>
      <c r="L395" s="2"/>
      <c r="M395" s="19"/>
      <c r="N395" s="14"/>
      <c r="O395" s="13"/>
      <c r="P395" s="2"/>
      <c r="Q395" s="14"/>
      <c r="R395" s="40"/>
      <c r="S395" s="41"/>
      <c r="T395" s="41"/>
      <c r="U395" s="42"/>
      <c r="V395" s="18"/>
      <c r="W395" s="36"/>
      <c r="X395" s="19"/>
      <c r="Y395" s="19"/>
      <c r="Z395" s="19"/>
      <c r="AA395" s="33"/>
      <c r="AB395" s="19" t="str">
        <f>_xlfn.IFNA(VLOOKUP(Inventaire_tableau[[#This Row],[Recommandation]],tableau_equiv_filière_KPI,2,FALSE),"")</f>
        <v/>
      </c>
    </row>
    <row r="396" spans="2:28" x14ac:dyDescent="0.25">
      <c r="B396" s="44"/>
      <c r="C396" s="33"/>
      <c r="D396" s="18"/>
      <c r="E396" s="14"/>
      <c r="F396" s="2"/>
      <c r="G396" s="2"/>
      <c r="H396" s="2"/>
      <c r="I396" s="2"/>
      <c r="J396" s="2"/>
      <c r="K396" s="2"/>
      <c r="L396" s="2"/>
      <c r="M396" s="19"/>
      <c r="N396" s="14"/>
      <c r="O396" s="13"/>
      <c r="P396" s="2"/>
      <c r="Q396" s="14"/>
      <c r="R396" s="40"/>
      <c r="S396" s="41"/>
      <c r="T396" s="41"/>
      <c r="U396" s="42"/>
      <c r="V396" s="18"/>
      <c r="W396" s="36"/>
      <c r="X396" s="19"/>
      <c r="Y396" s="19"/>
      <c r="Z396" s="19"/>
      <c r="AA396" s="33"/>
      <c r="AB396" s="19" t="str">
        <f>_xlfn.IFNA(VLOOKUP(Inventaire_tableau[[#This Row],[Recommandation]],tableau_equiv_filière_KPI,2,FALSE),"")</f>
        <v/>
      </c>
    </row>
    <row r="397" spans="2:28" x14ac:dyDescent="0.25">
      <c r="B397" s="44"/>
      <c r="C397" s="33"/>
      <c r="D397" s="18"/>
      <c r="E397" s="14"/>
      <c r="F397" s="2"/>
      <c r="G397" s="2"/>
      <c r="H397" s="2"/>
      <c r="I397" s="2"/>
      <c r="J397" s="2"/>
      <c r="K397" s="2"/>
      <c r="L397" s="2"/>
      <c r="M397" s="19"/>
      <c r="N397" s="14"/>
      <c r="O397" s="13"/>
      <c r="P397" s="2"/>
      <c r="Q397" s="14"/>
      <c r="R397" s="40"/>
      <c r="S397" s="41"/>
      <c r="T397" s="41"/>
      <c r="U397" s="42"/>
      <c r="V397" s="18"/>
      <c r="W397" s="36"/>
      <c r="X397" s="19"/>
      <c r="Y397" s="19"/>
      <c r="Z397" s="19"/>
      <c r="AA397" s="33"/>
      <c r="AB397" s="19" t="str">
        <f>_xlfn.IFNA(VLOOKUP(Inventaire_tableau[[#This Row],[Recommandation]],tableau_equiv_filière_KPI,2,FALSE),"")</f>
        <v/>
      </c>
    </row>
    <row r="398" spans="2:28" x14ac:dyDescent="0.25">
      <c r="B398" s="44"/>
      <c r="C398" s="33"/>
      <c r="D398" s="18"/>
      <c r="E398" s="14"/>
      <c r="F398" s="2"/>
      <c r="G398" s="2"/>
      <c r="H398" s="2"/>
      <c r="I398" s="2"/>
      <c r="J398" s="2"/>
      <c r="K398" s="2"/>
      <c r="L398" s="2"/>
      <c r="M398" s="19"/>
      <c r="N398" s="14"/>
      <c r="O398" s="13"/>
      <c r="P398" s="2"/>
      <c r="Q398" s="14"/>
      <c r="R398" s="40"/>
      <c r="S398" s="41"/>
      <c r="T398" s="41"/>
      <c r="U398" s="42"/>
      <c r="V398" s="18"/>
      <c r="W398" s="36"/>
      <c r="X398" s="19"/>
      <c r="Y398" s="19"/>
      <c r="Z398" s="19"/>
      <c r="AA398" s="33"/>
      <c r="AB398" s="19" t="str">
        <f>_xlfn.IFNA(VLOOKUP(Inventaire_tableau[[#This Row],[Recommandation]],tableau_equiv_filière_KPI,2,FALSE),"")</f>
        <v/>
      </c>
    </row>
    <row r="399" spans="2:28" x14ac:dyDescent="0.25">
      <c r="B399" s="44"/>
      <c r="C399" s="33"/>
      <c r="D399" s="18"/>
      <c r="E399" s="14"/>
      <c r="F399" s="2"/>
      <c r="G399" s="2"/>
      <c r="H399" s="2"/>
      <c r="I399" s="2"/>
      <c r="J399" s="2"/>
      <c r="K399" s="2"/>
      <c r="L399" s="2"/>
      <c r="M399" s="19"/>
      <c r="N399" s="14"/>
      <c r="O399" s="13"/>
      <c r="P399" s="2"/>
      <c r="Q399" s="14"/>
      <c r="R399" s="40"/>
      <c r="S399" s="41"/>
      <c r="T399" s="41"/>
      <c r="U399" s="42"/>
      <c r="V399" s="18"/>
      <c r="W399" s="36"/>
      <c r="X399" s="19"/>
      <c r="Y399" s="19"/>
      <c r="Z399" s="19"/>
      <c r="AA399" s="33"/>
      <c r="AB399" s="19" t="str">
        <f>_xlfn.IFNA(VLOOKUP(Inventaire_tableau[[#This Row],[Recommandation]],tableau_equiv_filière_KPI,2,FALSE),"")</f>
        <v/>
      </c>
    </row>
    <row r="400" spans="2:28" x14ac:dyDescent="0.25">
      <c r="B400" s="44"/>
      <c r="C400" s="33"/>
      <c r="D400" s="18"/>
      <c r="E400" s="14"/>
      <c r="F400" s="2"/>
      <c r="G400" s="2"/>
      <c r="H400" s="2"/>
      <c r="I400" s="2"/>
      <c r="J400" s="2"/>
      <c r="K400" s="2"/>
      <c r="L400" s="2"/>
      <c r="M400" s="19"/>
      <c r="N400" s="14"/>
      <c r="O400" s="13"/>
      <c r="P400" s="2"/>
      <c r="Q400" s="14"/>
      <c r="R400" s="40"/>
      <c r="S400" s="41"/>
      <c r="T400" s="41"/>
      <c r="U400" s="42"/>
      <c r="V400" s="18"/>
      <c r="W400" s="36"/>
      <c r="X400" s="19"/>
      <c r="Y400" s="19"/>
      <c r="Z400" s="19"/>
      <c r="AA400" s="33"/>
      <c r="AB400" s="19" t="str">
        <f>_xlfn.IFNA(VLOOKUP(Inventaire_tableau[[#This Row],[Recommandation]],tableau_equiv_filière_KPI,2,FALSE),"")</f>
        <v/>
      </c>
    </row>
    <row r="401" spans="2:28" x14ac:dyDescent="0.25">
      <c r="B401" s="44"/>
      <c r="C401" s="33"/>
      <c r="D401" s="18"/>
      <c r="E401" s="14"/>
      <c r="F401" s="2"/>
      <c r="G401" s="2"/>
      <c r="H401" s="2"/>
      <c r="I401" s="2"/>
      <c r="J401" s="2"/>
      <c r="K401" s="2"/>
      <c r="L401" s="2"/>
      <c r="M401" s="19"/>
      <c r="N401" s="14"/>
      <c r="O401" s="13"/>
      <c r="P401" s="2"/>
      <c r="Q401" s="14"/>
      <c r="R401" s="40"/>
      <c r="S401" s="41"/>
      <c r="T401" s="41"/>
      <c r="U401" s="42"/>
      <c r="V401" s="18"/>
      <c r="W401" s="36"/>
      <c r="X401" s="19"/>
      <c r="Y401" s="19"/>
      <c r="Z401" s="19"/>
      <c r="AA401" s="33"/>
      <c r="AB401" s="19" t="str">
        <f>_xlfn.IFNA(VLOOKUP(Inventaire_tableau[[#This Row],[Recommandation]],tableau_equiv_filière_KPI,2,FALSE),"")</f>
        <v/>
      </c>
    </row>
    <row r="402" spans="2:28" x14ac:dyDescent="0.25">
      <c r="B402" s="44"/>
      <c r="C402" s="33"/>
      <c r="D402" s="18"/>
      <c r="E402" s="14"/>
      <c r="F402" s="2"/>
      <c r="G402" s="2"/>
      <c r="H402" s="2"/>
      <c r="I402" s="2"/>
      <c r="J402" s="2"/>
      <c r="K402" s="2"/>
      <c r="L402" s="2"/>
      <c r="M402" s="19"/>
      <c r="N402" s="14"/>
      <c r="O402" s="13"/>
      <c r="P402" s="2"/>
      <c r="Q402" s="14"/>
      <c r="R402" s="40"/>
      <c r="S402" s="41"/>
      <c r="T402" s="41"/>
      <c r="U402" s="42"/>
      <c r="V402" s="18"/>
      <c r="W402" s="36"/>
      <c r="X402" s="19"/>
      <c r="Y402" s="19"/>
      <c r="Z402" s="19"/>
      <c r="AA402" s="33"/>
      <c r="AB402" s="19" t="str">
        <f>_xlfn.IFNA(VLOOKUP(Inventaire_tableau[[#This Row],[Recommandation]],tableau_equiv_filière_KPI,2,FALSE),"")</f>
        <v/>
      </c>
    </row>
    <row r="403" spans="2:28" x14ac:dyDescent="0.25">
      <c r="B403" s="44"/>
      <c r="C403" s="33"/>
      <c r="D403" s="18"/>
      <c r="E403" s="14"/>
      <c r="F403" s="2"/>
      <c r="G403" s="2"/>
      <c r="H403" s="2"/>
      <c r="I403" s="2"/>
      <c r="J403" s="2"/>
      <c r="K403" s="2"/>
      <c r="L403" s="2"/>
      <c r="M403" s="19"/>
      <c r="N403" s="14"/>
      <c r="O403" s="13"/>
      <c r="P403" s="2"/>
      <c r="Q403" s="14"/>
      <c r="R403" s="40"/>
      <c r="S403" s="41"/>
      <c r="T403" s="41"/>
      <c r="U403" s="42"/>
      <c r="V403" s="18"/>
      <c r="W403" s="36"/>
      <c r="X403" s="19"/>
      <c r="Y403" s="19"/>
      <c r="Z403" s="19"/>
      <c r="AA403" s="33"/>
      <c r="AB403" s="19" t="str">
        <f>_xlfn.IFNA(VLOOKUP(Inventaire_tableau[[#This Row],[Recommandation]],tableau_equiv_filière_KPI,2,FALSE),"")</f>
        <v/>
      </c>
    </row>
    <row r="404" spans="2:28" x14ac:dyDescent="0.25">
      <c r="B404" s="44"/>
      <c r="C404" s="33"/>
      <c r="D404" s="18"/>
      <c r="E404" s="14"/>
      <c r="F404" s="2"/>
      <c r="G404" s="2"/>
      <c r="H404" s="2"/>
      <c r="I404" s="2"/>
      <c r="J404" s="2"/>
      <c r="K404" s="2"/>
      <c r="L404" s="2"/>
      <c r="M404" s="19"/>
      <c r="N404" s="14"/>
      <c r="O404" s="13"/>
      <c r="P404" s="2"/>
      <c r="Q404" s="14"/>
      <c r="R404" s="40"/>
      <c r="S404" s="41"/>
      <c r="T404" s="41"/>
      <c r="U404" s="42"/>
      <c r="V404" s="18"/>
      <c r="W404" s="36"/>
      <c r="X404" s="19"/>
      <c r="Y404" s="19"/>
      <c r="Z404" s="19"/>
      <c r="AA404" s="33"/>
      <c r="AB404" s="19" t="str">
        <f>_xlfn.IFNA(VLOOKUP(Inventaire_tableau[[#This Row],[Recommandation]],tableau_equiv_filière_KPI,2,FALSE),"")</f>
        <v/>
      </c>
    </row>
    <row r="405" spans="2:28" x14ac:dyDescent="0.25">
      <c r="B405" s="44"/>
      <c r="C405" s="33"/>
      <c r="D405" s="18"/>
      <c r="E405" s="14"/>
      <c r="F405" s="2"/>
      <c r="G405" s="2"/>
      <c r="H405" s="2"/>
      <c r="I405" s="2"/>
      <c r="J405" s="2"/>
      <c r="K405" s="2"/>
      <c r="L405" s="2"/>
      <c r="M405" s="19"/>
      <c r="N405" s="14"/>
      <c r="O405" s="13"/>
      <c r="P405" s="2"/>
      <c r="Q405" s="14"/>
      <c r="R405" s="40"/>
      <c r="S405" s="41"/>
      <c r="T405" s="41"/>
      <c r="U405" s="42"/>
      <c r="V405" s="18"/>
      <c r="W405" s="36"/>
      <c r="X405" s="19"/>
      <c r="Y405" s="19"/>
      <c r="Z405" s="19"/>
      <c r="AA405" s="33"/>
      <c r="AB405" s="19" t="str">
        <f>_xlfn.IFNA(VLOOKUP(Inventaire_tableau[[#This Row],[Recommandation]],tableau_equiv_filière_KPI,2,FALSE),"")</f>
        <v/>
      </c>
    </row>
    <row r="406" spans="2:28" x14ac:dyDescent="0.25">
      <c r="B406" s="44"/>
      <c r="C406" s="33"/>
      <c r="D406" s="18"/>
      <c r="E406" s="14"/>
      <c r="F406" s="2"/>
      <c r="G406" s="2"/>
      <c r="H406" s="2"/>
      <c r="I406" s="2"/>
      <c r="J406" s="2"/>
      <c r="K406" s="2"/>
      <c r="L406" s="2"/>
      <c r="M406" s="19"/>
      <c r="N406" s="14"/>
      <c r="O406" s="13"/>
      <c r="P406" s="2"/>
      <c r="Q406" s="14"/>
      <c r="R406" s="40"/>
      <c r="S406" s="41"/>
      <c r="T406" s="41"/>
      <c r="U406" s="42"/>
      <c r="V406" s="18"/>
      <c r="W406" s="36"/>
      <c r="X406" s="19"/>
      <c r="Y406" s="19"/>
      <c r="Z406" s="19"/>
      <c r="AA406" s="33"/>
      <c r="AB406" s="19" t="str">
        <f>_xlfn.IFNA(VLOOKUP(Inventaire_tableau[[#This Row],[Recommandation]],tableau_equiv_filière_KPI,2,FALSE),"")</f>
        <v/>
      </c>
    </row>
    <row r="407" spans="2:28" x14ac:dyDescent="0.25">
      <c r="B407" s="44"/>
      <c r="C407" s="33"/>
      <c r="D407" s="18"/>
      <c r="E407" s="14"/>
      <c r="F407" s="2"/>
      <c r="G407" s="2"/>
      <c r="H407" s="2"/>
      <c r="I407" s="2"/>
      <c r="J407" s="2"/>
      <c r="K407" s="2"/>
      <c r="L407" s="2"/>
      <c r="M407" s="19"/>
      <c r="N407" s="14"/>
      <c r="O407" s="13"/>
      <c r="P407" s="2"/>
      <c r="Q407" s="14"/>
      <c r="R407" s="40"/>
      <c r="S407" s="41"/>
      <c r="T407" s="41"/>
      <c r="U407" s="42"/>
      <c r="V407" s="18"/>
      <c r="W407" s="36"/>
      <c r="X407" s="19"/>
      <c r="Y407" s="19"/>
      <c r="Z407" s="19"/>
      <c r="AA407" s="33"/>
      <c r="AB407" s="19" t="str">
        <f>_xlfn.IFNA(VLOOKUP(Inventaire_tableau[[#This Row],[Recommandation]],tableau_equiv_filière_KPI,2,FALSE),"")</f>
        <v/>
      </c>
    </row>
    <row r="408" spans="2:28" x14ac:dyDescent="0.25">
      <c r="B408" s="44"/>
      <c r="C408" s="33"/>
      <c r="D408" s="18"/>
      <c r="E408" s="14"/>
      <c r="F408" s="2"/>
      <c r="G408" s="2"/>
      <c r="H408" s="2"/>
      <c r="I408" s="2"/>
      <c r="J408" s="2"/>
      <c r="K408" s="2"/>
      <c r="L408" s="2"/>
      <c r="M408" s="19"/>
      <c r="N408" s="14"/>
      <c r="O408" s="13"/>
      <c r="P408" s="2"/>
      <c r="Q408" s="14"/>
      <c r="R408" s="40"/>
      <c r="S408" s="41"/>
      <c r="T408" s="41"/>
      <c r="U408" s="42"/>
      <c r="V408" s="18"/>
      <c r="W408" s="36"/>
      <c r="X408" s="19"/>
      <c r="Y408" s="19"/>
      <c r="Z408" s="19"/>
      <c r="AA408" s="33"/>
      <c r="AB408" s="19" t="str">
        <f>_xlfn.IFNA(VLOOKUP(Inventaire_tableau[[#This Row],[Recommandation]],tableau_equiv_filière_KPI,2,FALSE),"")</f>
        <v/>
      </c>
    </row>
    <row r="409" spans="2:28" x14ac:dyDescent="0.25">
      <c r="B409" s="44"/>
      <c r="C409" s="33"/>
      <c r="D409" s="18"/>
      <c r="E409" s="14"/>
      <c r="F409" s="2"/>
      <c r="G409" s="2"/>
      <c r="H409" s="2"/>
      <c r="I409" s="2"/>
      <c r="J409" s="2"/>
      <c r="K409" s="2"/>
      <c r="L409" s="2"/>
      <c r="M409" s="19"/>
      <c r="N409" s="14"/>
      <c r="O409" s="13"/>
      <c r="P409" s="2"/>
      <c r="Q409" s="14"/>
      <c r="R409" s="40"/>
      <c r="S409" s="41"/>
      <c r="T409" s="41"/>
      <c r="U409" s="42"/>
      <c r="V409" s="18"/>
      <c r="W409" s="36"/>
      <c r="X409" s="19"/>
      <c r="Y409" s="19"/>
      <c r="Z409" s="19"/>
      <c r="AA409" s="33"/>
      <c r="AB409" s="19" t="str">
        <f>_xlfn.IFNA(VLOOKUP(Inventaire_tableau[[#This Row],[Recommandation]],tableau_equiv_filière_KPI,2,FALSE),"")</f>
        <v/>
      </c>
    </row>
    <row r="410" spans="2:28" x14ac:dyDescent="0.25">
      <c r="B410" s="44"/>
      <c r="C410" s="33"/>
      <c r="D410" s="18"/>
      <c r="E410" s="14"/>
      <c r="F410" s="2"/>
      <c r="G410" s="2"/>
      <c r="H410" s="2"/>
      <c r="I410" s="2"/>
      <c r="J410" s="2"/>
      <c r="K410" s="2"/>
      <c r="L410" s="2"/>
      <c r="M410" s="19"/>
      <c r="N410" s="14"/>
      <c r="O410" s="13"/>
      <c r="P410" s="2"/>
      <c r="Q410" s="14"/>
      <c r="R410" s="40"/>
      <c r="S410" s="41"/>
      <c r="T410" s="41"/>
      <c r="U410" s="42"/>
      <c r="V410" s="18"/>
      <c r="W410" s="36"/>
      <c r="X410" s="19"/>
      <c r="Y410" s="19"/>
      <c r="Z410" s="19"/>
      <c r="AA410" s="33"/>
      <c r="AB410" s="19" t="str">
        <f>_xlfn.IFNA(VLOOKUP(Inventaire_tableau[[#This Row],[Recommandation]],tableau_equiv_filière_KPI,2,FALSE),"")</f>
        <v/>
      </c>
    </row>
    <row r="411" spans="2:28" x14ac:dyDescent="0.25">
      <c r="B411" s="44"/>
      <c r="C411" s="33"/>
      <c r="D411" s="18"/>
      <c r="E411" s="14"/>
      <c r="F411" s="2"/>
      <c r="G411" s="2"/>
      <c r="H411" s="2"/>
      <c r="I411" s="2"/>
      <c r="J411" s="2"/>
      <c r="K411" s="2"/>
      <c r="L411" s="2"/>
      <c r="M411" s="19"/>
      <c r="N411" s="14"/>
      <c r="O411" s="13"/>
      <c r="P411" s="2"/>
      <c r="Q411" s="14"/>
      <c r="R411" s="40"/>
      <c r="S411" s="41"/>
      <c r="T411" s="41"/>
      <c r="U411" s="42"/>
      <c r="V411" s="18"/>
      <c r="W411" s="36"/>
      <c r="X411" s="19"/>
      <c r="Y411" s="19"/>
      <c r="Z411" s="19"/>
      <c r="AA411" s="33"/>
      <c r="AB411" s="19" t="str">
        <f>_xlfn.IFNA(VLOOKUP(Inventaire_tableau[[#This Row],[Recommandation]],tableau_equiv_filière_KPI,2,FALSE),"")</f>
        <v/>
      </c>
    </row>
    <row r="412" spans="2:28" x14ac:dyDescent="0.25">
      <c r="B412" s="44"/>
      <c r="C412" s="33"/>
      <c r="D412" s="18"/>
      <c r="E412" s="14"/>
      <c r="F412" s="2"/>
      <c r="G412" s="2"/>
      <c r="H412" s="2"/>
      <c r="I412" s="2"/>
      <c r="J412" s="2"/>
      <c r="K412" s="2"/>
      <c r="L412" s="2"/>
      <c r="M412" s="19"/>
      <c r="N412" s="14"/>
      <c r="O412" s="13"/>
      <c r="P412" s="2"/>
      <c r="Q412" s="14"/>
      <c r="R412" s="40"/>
      <c r="S412" s="41"/>
      <c r="T412" s="41"/>
      <c r="U412" s="42"/>
      <c r="V412" s="18"/>
      <c r="W412" s="36"/>
      <c r="X412" s="19"/>
      <c r="Y412" s="19"/>
      <c r="Z412" s="19"/>
      <c r="AA412" s="33"/>
      <c r="AB412" s="19" t="str">
        <f>_xlfn.IFNA(VLOOKUP(Inventaire_tableau[[#This Row],[Recommandation]],tableau_equiv_filière_KPI,2,FALSE),"")</f>
        <v/>
      </c>
    </row>
    <row r="413" spans="2:28" x14ac:dyDescent="0.25">
      <c r="B413" s="44"/>
      <c r="C413" s="33"/>
      <c r="D413" s="18"/>
      <c r="E413" s="14"/>
      <c r="F413" s="2"/>
      <c r="G413" s="2"/>
      <c r="H413" s="2"/>
      <c r="I413" s="2"/>
      <c r="J413" s="2"/>
      <c r="K413" s="2"/>
      <c r="L413" s="2"/>
      <c r="M413" s="19"/>
      <c r="N413" s="14"/>
      <c r="O413" s="13"/>
      <c r="P413" s="2"/>
      <c r="Q413" s="14"/>
      <c r="R413" s="40"/>
      <c r="S413" s="41"/>
      <c r="T413" s="41"/>
      <c r="U413" s="42"/>
      <c r="V413" s="18"/>
      <c r="W413" s="36"/>
      <c r="X413" s="19"/>
      <c r="Y413" s="19"/>
      <c r="Z413" s="19"/>
      <c r="AA413" s="33"/>
      <c r="AB413" s="19" t="str">
        <f>_xlfn.IFNA(VLOOKUP(Inventaire_tableau[[#This Row],[Recommandation]],tableau_equiv_filière_KPI,2,FALSE),"")</f>
        <v/>
      </c>
    </row>
    <row r="414" spans="2:28" x14ac:dyDescent="0.25">
      <c r="B414" s="44"/>
      <c r="C414" s="33"/>
      <c r="D414" s="18"/>
      <c r="E414" s="14"/>
      <c r="F414" s="2"/>
      <c r="G414" s="2"/>
      <c r="H414" s="2"/>
      <c r="I414" s="2"/>
      <c r="J414" s="2"/>
      <c r="K414" s="2"/>
      <c r="L414" s="2"/>
      <c r="M414" s="19"/>
      <c r="N414" s="14"/>
      <c r="O414" s="13"/>
      <c r="P414" s="2"/>
      <c r="Q414" s="14"/>
      <c r="R414" s="40"/>
      <c r="S414" s="41"/>
      <c r="T414" s="41"/>
      <c r="U414" s="42"/>
      <c r="V414" s="18"/>
      <c r="W414" s="36"/>
      <c r="X414" s="19"/>
      <c r="Y414" s="19"/>
      <c r="Z414" s="19"/>
      <c r="AA414" s="33"/>
      <c r="AB414" s="19" t="str">
        <f>_xlfn.IFNA(VLOOKUP(Inventaire_tableau[[#This Row],[Recommandation]],tableau_equiv_filière_KPI,2,FALSE),"")</f>
        <v/>
      </c>
    </row>
    <row r="415" spans="2:28" x14ac:dyDescent="0.25">
      <c r="B415" s="44"/>
      <c r="C415" s="33"/>
      <c r="D415" s="18"/>
      <c r="E415" s="14"/>
      <c r="F415" s="2"/>
      <c r="G415" s="2"/>
      <c r="H415" s="2"/>
      <c r="I415" s="2"/>
      <c r="J415" s="2"/>
      <c r="K415" s="2"/>
      <c r="L415" s="2"/>
      <c r="M415" s="19"/>
      <c r="N415" s="14"/>
      <c r="O415" s="13"/>
      <c r="P415" s="2"/>
      <c r="Q415" s="14"/>
      <c r="R415" s="40"/>
      <c r="S415" s="41"/>
      <c r="T415" s="41"/>
      <c r="U415" s="42"/>
      <c r="V415" s="18"/>
      <c r="W415" s="36"/>
      <c r="X415" s="19"/>
      <c r="Y415" s="19"/>
      <c r="Z415" s="19"/>
      <c r="AA415" s="33"/>
      <c r="AB415" s="19" t="str">
        <f>_xlfn.IFNA(VLOOKUP(Inventaire_tableau[[#This Row],[Recommandation]],tableau_equiv_filière_KPI,2,FALSE),"")</f>
        <v/>
      </c>
    </row>
    <row r="416" spans="2:28" x14ac:dyDescent="0.25">
      <c r="B416" s="44"/>
      <c r="C416" s="33"/>
      <c r="D416" s="18"/>
      <c r="E416" s="14"/>
      <c r="F416" s="2"/>
      <c r="G416" s="2"/>
      <c r="H416" s="2"/>
      <c r="I416" s="2"/>
      <c r="J416" s="2"/>
      <c r="K416" s="2"/>
      <c r="L416" s="2"/>
      <c r="M416" s="19"/>
      <c r="N416" s="14"/>
      <c r="O416" s="13"/>
      <c r="P416" s="2"/>
      <c r="Q416" s="14"/>
      <c r="R416" s="40"/>
      <c r="S416" s="41"/>
      <c r="T416" s="41"/>
      <c r="U416" s="42"/>
      <c r="V416" s="18"/>
      <c r="W416" s="36"/>
      <c r="X416" s="19"/>
      <c r="Y416" s="19"/>
      <c r="Z416" s="19"/>
      <c r="AA416" s="33"/>
      <c r="AB416" s="19" t="str">
        <f>_xlfn.IFNA(VLOOKUP(Inventaire_tableau[[#This Row],[Recommandation]],tableau_equiv_filière_KPI,2,FALSE),"")</f>
        <v/>
      </c>
    </row>
    <row r="417" spans="2:28" x14ac:dyDescent="0.25">
      <c r="B417" s="44"/>
      <c r="C417" s="33"/>
      <c r="D417" s="18"/>
      <c r="E417" s="14"/>
      <c r="F417" s="2"/>
      <c r="G417" s="2"/>
      <c r="H417" s="2"/>
      <c r="I417" s="2"/>
      <c r="J417" s="2"/>
      <c r="K417" s="2"/>
      <c r="L417" s="2"/>
      <c r="M417" s="19"/>
      <c r="N417" s="14"/>
      <c r="O417" s="13"/>
      <c r="P417" s="2"/>
      <c r="Q417" s="14"/>
      <c r="R417" s="40"/>
      <c r="S417" s="41"/>
      <c r="T417" s="41"/>
      <c r="U417" s="42"/>
      <c r="V417" s="18"/>
      <c r="W417" s="36"/>
      <c r="X417" s="19"/>
      <c r="Y417" s="19"/>
      <c r="Z417" s="19"/>
      <c r="AA417" s="33"/>
      <c r="AB417" s="19" t="str">
        <f>_xlfn.IFNA(VLOOKUP(Inventaire_tableau[[#This Row],[Recommandation]],tableau_equiv_filière_KPI,2,FALSE),"")</f>
        <v/>
      </c>
    </row>
    <row r="418" spans="2:28" x14ac:dyDescent="0.25">
      <c r="B418" s="44"/>
      <c r="C418" s="33"/>
      <c r="D418" s="18"/>
      <c r="E418" s="14"/>
      <c r="F418" s="2"/>
      <c r="G418" s="2"/>
      <c r="H418" s="2"/>
      <c r="I418" s="2"/>
      <c r="J418" s="2"/>
      <c r="K418" s="2"/>
      <c r="L418" s="2"/>
      <c r="M418" s="19"/>
      <c r="N418" s="14"/>
      <c r="O418" s="13"/>
      <c r="P418" s="2"/>
      <c r="Q418" s="14"/>
      <c r="R418" s="40"/>
      <c r="S418" s="41"/>
      <c r="T418" s="41"/>
      <c r="U418" s="42"/>
      <c r="V418" s="18"/>
      <c r="W418" s="36"/>
      <c r="X418" s="19"/>
      <c r="Y418" s="19"/>
      <c r="Z418" s="19"/>
      <c r="AA418" s="33"/>
      <c r="AB418" s="19" t="str">
        <f>_xlfn.IFNA(VLOOKUP(Inventaire_tableau[[#This Row],[Recommandation]],tableau_equiv_filière_KPI,2,FALSE),"")</f>
        <v/>
      </c>
    </row>
    <row r="419" spans="2:28" x14ac:dyDescent="0.25">
      <c r="B419" s="44"/>
      <c r="C419" s="33"/>
      <c r="D419" s="18"/>
      <c r="E419" s="14"/>
      <c r="F419" s="2"/>
      <c r="G419" s="2"/>
      <c r="H419" s="2"/>
      <c r="I419" s="2"/>
      <c r="J419" s="2"/>
      <c r="K419" s="2"/>
      <c r="L419" s="2"/>
      <c r="M419" s="19"/>
      <c r="N419" s="14"/>
      <c r="O419" s="13"/>
      <c r="P419" s="2"/>
      <c r="Q419" s="14"/>
      <c r="R419" s="40"/>
      <c r="S419" s="41"/>
      <c r="T419" s="41"/>
      <c r="U419" s="42"/>
      <c r="V419" s="18"/>
      <c r="W419" s="36"/>
      <c r="X419" s="19"/>
      <c r="Y419" s="19"/>
      <c r="Z419" s="19"/>
      <c r="AA419" s="33"/>
      <c r="AB419" s="19" t="str">
        <f>_xlfn.IFNA(VLOOKUP(Inventaire_tableau[[#This Row],[Recommandation]],tableau_equiv_filière_KPI,2,FALSE),"")</f>
        <v/>
      </c>
    </row>
    <row r="420" spans="2:28" x14ac:dyDescent="0.25">
      <c r="B420" s="44"/>
      <c r="C420" s="33"/>
      <c r="D420" s="18"/>
      <c r="E420" s="14"/>
      <c r="F420" s="2"/>
      <c r="G420" s="2"/>
      <c r="H420" s="2"/>
      <c r="I420" s="2"/>
      <c r="J420" s="2"/>
      <c r="K420" s="2"/>
      <c r="L420" s="2"/>
      <c r="M420" s="19"/>
      <c r="N420" s="14"/>
      <c r="O420" s="13"/>
      <c r="P420" s="2"/>
      <c r="Q420" s="14"/>
      <c r="R420" s="40"/>
      <c r="S420" s="41"/>
      <c r="T420" s="41"/>
      <c r="U420" s="42"/>
      <c r="V420" s="18"/>
      <c r="W420" s="36"/>
      <c r="X420" s="19"/>
      <c r="Y420" s="19"/>
      <c r="Z420" s="19"/>
      <c r="AA420" s="33"/>
      <c r="AB420" s="19" t="str">
        <f>_xlfn.IFNA(VLOOKUP(Inventaire_tableau[[#This Row],[Recommandation]],tableau_equiv_filière_KPI,2,FALSE),"")</f>
        <v/>
      </c>
    </row>
    <row r="421" spans="2:28" x14ac:dyDescent="0.25">
      <c r="B421" s="44"/>
      <c r="C421" s="33"/>
      <c r="D421" s="18"/>
      <c r="E421" s="14"/>
      <c r="F421" s="2"/>
      <c r="G421" s="2"/>
      <c r="H421" s="2"/>
      <c r="I421" s="2"/>
      <c r="J421" s="2"/>
      <c r="K421" s="2"/>
      <c r="L421" s="2"/>
      <c r="M421" s="19"/>
      <c r="N421" s="14"/>
      <c r="O421" s="13"/>
      <c r="P421" s="2"/>
      <c r="Q421" s="14"/>
      <c r="R421" s="40"/>
      <c r="S421" s="41"/>
      <c r="T421" s="41"/>
      <c r="U421" s="42"/>
      <c r="V421" s="18"/>
      <c r="W421" s="36"/>
      <c r="X421" s="19"/>
      <c r="Y421" s="19"/>
      <c r="Z421" s="19"/>
      <c r="AA421" s="33"/>
      <c r="AB421" s="19" t="str">
        <f>_xlfn.IFNA(VLOOKUP(Inventaire_tableau[[#This Row],[Recommandation]],tableau_equiv_filière_KPI,2,FALSE),"")</f>
        <v/>
      </c>
    </row>
    <row r="422" spans="2:28" x14ac:dyDescent="0.25">
      <c r="B422" s="44"/>
      <c r="C422" s="33"/>
      <c r="D422" s="18"/>
      <c r="E422" s="14"/>
      <c r="F422" s="2"/>
      <c r="G422" s="2"/>
      <c r="H422" s="2"/>
      <c r="I422" s="2"/>
      <c r="J422" s="2"/>
      <c r="K422" s="2"/>
      <c r="L422" s="2"/>
      <c r="M422" s="19"/>
      <c r="N422" s="14"/>
      <c r="O422" s="13"/>
      <c r="P422" s="2"/>
      <c r="Q422" s="14"/>
      <c r="R422" s="40"/>
      <c r="S422" s="41"/>
      <c r="T422" s="41"/>
      <c r="U422" s="42"/>
      <c r="V422" s="18"/>
      <c r="W422" s="36"/>
      <c r="X422" s="19"/>
      <c r="Y422" s="19"/>
      <c r="Z422" s="19"/>
      <c r="AA422" s="33"/>
      <c r="AB422" s="19" t="str">
        <f>_xlfn.IFNA(VLOOKUP(Inventaire_tableau[[#This Row],[Recommandation]],tableau_equiv_filière_KPI,2,FALSE),"")</f>
        <v/>
      </c>
    </row>
    <row r="423" spans="2:28" x14ac:dyDescent="0.25">
      <c r="B423" s="44"/>
      <c r="C423" s="33"/>
      <c r="D423" s="18"/>
      <c r="E423" s="14"/>
      <c r="F423" s="2"/>
      <c r="G423" s="2"/>
      <c r="H423" s="2"/>
      <c r="I423" s="2"/>
      <c r="J423" s="2"/>
      <c r="K423" s="2"/>
      <c r="L423" s="2"/>
      <c r="M423" s="19"/>
      <c r="N423" s="14"/>
      <c r="O423" s="13"/>
      <c r="P423" s="2"/>
      <c r="Q423" s="14"/>
      <c r="R423" s="40"/>
      <c r="S423" s="41"/>
      <c r="T423" s="41"/>
      <c r="U423" s="42"/>
      <c r="V423" s="18"/>
      <c r="W423" s="36"/>
      <c r="X423" s="19"/>
      <c r="Y423" s="19"/>
      <c r="Z423" s="19"/>
      <c r="AA423" s="33"/>
      <c r="AB423" s="19" t="str">
        <f>_xlfn.IFNA(VLOOKUP(Inventaire_tableau[[#This Row],[Recommandation]],tableau_equiv_filière_KPI,2,FALSE),"")</f>
        <v/>
      </c>
    </row>
    <row r="424" spans="2:28" x14ac:dyDescent="0.25">
      <c r="B424" s="44"/>
      <c r="C424" s="33"/>
      <c r="D424" s="18"/>
      <c r="E424" s="14"/>
      <c r="F424" s="2"/>
      <c r="G424" s="2"/>
      <c r="H424" s="2"/>
      <c r="I424" s="2"/>
      <c r="J424" s="2"/>
      <c r="K424" s="2"/>
      <c r="L424" s="2"/>
      <c r="M424" s="19"/>
      <c r="N424" s="14"/>
      <c r="O424" s="13"/>
      <c r="P424" s="2"/>
      <c r="Q424" s="14"/>
      <c r="R424" s="40"/>
      <c r="S424" s="41"/>
      <c r="T424" s="41"/>
      <c r="U424" s="42"/>
      <c r="V424" s="18"/>
      <c r="W424" s="36"/>
      <c r="X424" s="19"/>
      <c r="Y424" s="19"/>
      <c r="Z424" s="19"/>
      <c r="AA424" s="33"/>
      <c r="AB424" s="19" t="str">
        <f>_xlfn.IFNA(VLOOKUP(Inventaire_tableau[[#This Row],[Recommandation]],tableau_equiv_filière_KPI,2,FALSE),"")</f>
        <v/>
      </c>
    </row>
    <row r="425" spans="2:28" x14ac:dyDescent="0.25">
      <c r="B425" s="44"/>
      <c r="C425" s="33"/>
      <c r="D425" s="18"/>
      <c r="E425" s="14"/>
      <c r="F425" s="2"/>
      <c r="G425" s="2"/>
      <c r="H425" s="2"/>
      <c r="I425" s="2"/>
      <c r="J425" s="2"/>
      <c r="K425" s="2"/>
      <c r="L425" s="2"/>
      <c r="M425" s="19"/>
      <c r="N425" s="14"/>
      <c r="O425" s="13"/>
      <c r="P425" s="2"/>
      <c r="Q425" s="14"/>
      <c r="R425" s="40"/>
      <c r="S425" s="41"/>
      <c r="T425" s="41"/>
      <c r="U425" s="42"/>
      <c r="V425" s="18"/>
      <c r="W425" s="36"/>
      <c r="X425" s="19"/>
      <c r="Y425" s="19"/>
      <c r="Z425" s="19"/>
      <c r="AA425" s="33"/>
      <c r="AB425" s="19" t="str">
        <f>_xlfn.IFNA(VLOOKUP(Inventaire_tableau[[#This Row],[Recommandation]],tableau_equiv_filière_KPI,2,FALSE),"")</f>
        <v/>
      </c>
    </row>
    <row r="426" spans="2:28" x14ac:dyDescent="0.25">
      <c r="B426" s="44"/>
      <c r="C426" s="33"/>
      <c r="D426" s="18"/>
      <c r="E426" s="14"/>
      <c r="F426" s="2"/>
      <c r="G426" s="2"/>
      <c r="H426" s="2"/>
      <c r="I426" s="2"/>
      <c r="J426" s="2"/>
      <c r="K426" s="2"/>
      <c r="L426" s="2"/>
      <c r="M426" s="19"/>
      <c r="N426" s="14"/>
      <c r="O426" s="13"/>
      <c r="P426" s="2"/>
      <c r="Q426" s="14"/>
      <c r="R426" s="40"/>
      <c r="S426" s="41"/>
      <c r="T426" s="41"/>
      <c r="U426" s="42"/>
      <c r="V426" s="18"/>
      <c r="W426" s="36"/>
      <c r="X426" s="19"/>
      <c r="Y426" s="19"/>
      <c r="Z426" s="19"/>
      <c r="AA426" s="33"/>
      <c r="AB426" s="19" t="str">
        <f>_xlfn.IFNA(VLOOKUP(Inventaire_tableau[[#This Row],[Recommandation]],tableau_equiv_filière_KPI,2,FALSE),"")</f>
        <v/>
      </c>
    </row>
    <row r="427" spans="2:28" x14ac:dyDescent="0.25">
      <c r="B427" s="44"/>
      <c r="C427" s="33"/>
      <c r="D427" s="18"/>
      <c r="E427" s="14"/>
      <c r="F427" s="2"/>
      <c r="G427" s="2"/>
      <c r="H427" s="2"/>
      <c r="I427" s="2"/>
      <c r="J427" s="2"/>
      <c r="K427" s="2"/>
      <c r="L427" s="2"/>
      <c r="M427" s="19"/>
      <c r="N427" s="14"/>
      <c r="O427" s="13"/>
      <c r="P427" s="2"/>
      <c r="Q427" s="14"/>
      <c r="R427" s="40"/>
      <c r="S427" s="41"/>
      <c r="T427" s="41"/>
      <c r="U427" s="42"/>
      <c r="V427" s="18"/>
      <c r="W427" s="36"/>
      <c r="X427" s="19"/>
      <c r="Y427" s="19"/>
      <c r="Z427" s="19"/>
      <c r="AA427" s="33"/>
      <c r="AB427" s="19" t="str">
        <f>_xlfn.IFNA(VLOOKUP(Inventaire_tableau[[#This Row],[Recommandation]],tableau_equiv_filière_KPI,2,FALSE),"")</f>
        <v/>
      </c>
    </row>
    <row r="428" spans="2:28" x14ac:dyDescent="0.25">
      <c r="B428" s="44"/>
      <c r="C428" s="33"/>
      <c r="D428" s="18"/>
      <c r="E428" s="14"/>
      <c r="F428" s="2"/>
      <c r="G428" s="2"/>
      <c r="H428" s="2"/>
      <c r="I428" s="2"/>
      <c r="J428" s="2"/>
      <c r="K428" s="2"/>
      <c r="L428" s="2"/>
      <c r="M428" s="19"/>
      <c r="N428" s="14"/>
      <c r="O428" s="13"/>
      <c r="P428" s="2"/>
      <c r="Q428" s="14"/>
      <c r="R428" s="40"/>
      <c r="S428" s="41"/>
      <c r="T428" s="41"/>
      <c r="U428" s="42"/>
      <c r="V428" s="18"/>
      <c r="W428" s="36"/>
      <c r="X428" s="19"/>
      <c r="Y428" s="19"/>
      <c r="Z428" s="19"/>
      <c r="AA428" s="33"/>
      <c r="AB428" s="19" t="str">
        <f>_xlfn.IFNA(VLOOKUP(Inventaire_tableau[[#This Row],[Recommandation]],tableau_equiv_filière_KPI,2,FALSE),"")</f>
        <v/>
      </c>
    </row>
    <row r="429" spans="2:28" x14ac:dyDescent="0.25">
      <c r="B429" s="44"/>
      <c r="C429" s="33"/>
      <c r="D429" s="18"/>
      <c r="E429" s="14"/>
      <c r="F429" s="2"/>
      <c r="G429" s="2"/>
      <c r="H429" s="2"/>
      <c r="I429" s="2"/>
      <c r="J429" s="2"/>
      <c r="K429" s="2"/>
      <c r="L429" s="2"/>
      <c r="M429" s="19"/>
      <c r="N429" s="14"/>
      <c r="O429" s="13"/>
      <c r="P429" s="2"/>
      <c r="Q429" s="14"/>
      <c r="R429" s="40"/>
      <c r="S429" s="41"/>
      <c r="T429" s="41"/>
      <c r="U429" s="42"/>
      <c r="V429" s="18"/>
      <c r="W429" s="36"/>
      <c r="X429" s="19"/>
      <c r="Y429" s="19"/>
      <c r="Z429" s="19"/>
      <c r="AA429" s="33"/>
      <c r="AB429" s="19" t="str">
        <f>_xlfn.IFNA(VLOOKUP(Inventaire_tableau[[#This Row],[Recommandation]],tableau_equiv_filière_KPI,2,FALSE),"")</f>
        <v/>
      </c>
    </row>
    <row r="430" spans="2:28" x14ac:dyDescent="0.25">
      <c r="B430" s="44"/>
      <c r="C430" s="33"/>
      <c r="D430" s="18"/>
      <c r="E430" s="14"/>
      <c r="F430" s="2"/>
      <c r="G430" s="2"/>
      <c r="H430" s="2"/>
      <c r="I430" s="2"/>
      <c r="J430" s="2"/>
      <c r="K430" s="2"/>
      <c r="L430" s="2"/>
      <c r="M430" s="19"/>
      <c r="N430" s="14"/>
      <c r="O430" s="13"/>
      <c r="P430" s="2"/>
      <c r="Q430" s="14"/>
      <c r="R430" s="40"/>
      <c r="S430" s="41"/>
      <c r="T430" s="41"/>
      <c r="U430" s="42"/>
      <c r="V430" s="18"/>
      <c r="W430" s="36"/>
      <c r="X430" s="19"/>
      <c r="Y430" s="19"/>
      <c r="Z430" s="19"/>
      <c r="AA430" s="33"/>
      <c r="AB430" s="19" t="str">
        <f>_xlfn.IFNA(VLOOKUP(Inventaire_tableau[[#This Row],[Recommandation]],tableau_equiv_filière_KPI,2,FALSE),"")</f>
        <v/>
      </c>
    </row>
    <row r="431" spans="2:28" x14ac:dyDescent="0.25">
      <c r="B431" s="44"/>
      <c r="C431" s="33"/>
      <c r="D431" s="18"/>
      <c r="E431" s="14"/>
      <c r="F431" s="2"/>
      <c r="G431" s="2"/>
      <c r="H431" s="2"/>
      <c r="I431" s="2"/>
      <c r="J431" s="2"/>
      <c r="K431" s="2"/>
      <c r="L431" s="2"/>
      <c r="M431" s="19"/>
      <c r="N431" s="14"/>
      <c r="O431" s="13"/>
      <c r="P431" s="2"/>
      <c r="Q431" s="14"/>
      <c r="R431" s="40"/>
      <c r="S431" s="41"/>
      <c r="T431" s="41"/>
      <c r="U431" s="42"/>
      <c r="V431" s="18"/>
      <c r="W431" s="36"/>
      <c r="X431" s="19"/>
      <c r="Y431" s="19"/>
      <c r="Z431" s="19"/>
      <c r="AA431" s="33"/>
      <c r="AB431" s="19" t="str">
        <f>_xlfn.IFNA(VLOOKUP(Inventaire_tableau[[#This Row],[Recommandation]],tableau_equiv_filière_KPI,2,FALSE),"")</f>
        <v/>
      </c>
    </row>
    <row r="432" spans="2:28" x14ac:dyDescent="0.25">
      <c r="B432" s="44"/>
      <c r="C432" s="33"/>
      <c r="D432" s="18"/>
      <c r="E432" s="14"/>
      <c r="F432" s="2"/>
      <c r="G432" s="2"/>
      <c r="H432" s="2"/>
      <c r="I432" s="2"/>
      <c r="J432" s="2"/>
      <c r="K432" s="2"/>
      <c r="L432" s="2"/>
      <c r="M432" s="19"/>
      <c r="N432" s="14"/>
      <c r="O432" s="13"/>
      <c r="P432" s="2"/>
      <c r="Q432" s="14"/>
      <c r="R432" s="40"/>
      <c r="S432" s="41"/>
      <c r="T432" s="41"/>
      <c r="U432" s="42"/>
      <c r="V432" s="18"/>
      <c r="W432" s="36"/>
      <c r="X432" s="19"/>
      <c r="Y432" s="19"/>
      <c r="Z432" s="19"/>
      <c r="AA432" s="33"/>
      <c r="AB432" s="19" t="str">
        <f>_xlfn.IFNA(VLOOKUP(Inventaire_tableau[[#This Row],[Recommandation]],tableau_equiv_filière_KPI,2,FALSE),"")</f>
        <v/>
      </c>
    </row>
    <row r="433" spans="2:28" x14ac:dyDescent="0.25">
      <c r="B433" s="44"/>
      <c r="C433" s="33"/>
      <c r="D433" s="18"/>
      <c r="E433" s="14"/>
      <c r="F433" s="2"/>
      <c r="G433" s="2"/>
      <c r="H433" s="2"/>
      <c r="I433" s="2"/>
      <c r="J433" s="2"/>
      <c r="K433" s="2"/>
      <c r="L433" s="2"/>
      <c r="M433" s="19"/>
      <c r="N433" s="14"/>
      <c r="O433" s="13"/>
      <c r="P433" s="2"/>
      <c r="Q433" s="14"/>
      <c r="R433" s="40"/>
      <c r="S433" s="41"/>
      <c r="T433" s="41"/>
      <c r="U433" s="42"/>
      <c r="V433" s="18"/>
      <c r="W433" s="36"/>
      <c r="X433" s="19"/>
      <c r="Y433" s="19"/>
      <c r="Z433" s="19"/>
      <c r="AA433" s="33"/>
      <c r="AB433" s="19" t="str">
        <f>_xlfn.IFNA(VLOOKUP(Inventaire_tableau[[#This Row],[Recommandation]],tableau_equiv_filière_KPI,2,FALSE),"")</f>
        <v/>
      </c>
    </row>
    <row r="434" spans="2:28" x14ac:dyDescent="0.25">
      <c r="B434" s="44"/>
      <c r="C434" s="33"/>
      <c r="D434" s="18"/>
      <c r="E434" s="14"/>
      <c r="F434" s="2"/>
      <c r="G434" s="2"/>
      <c r="H434" s="2"/>
      <c r="I434" s="2"/>
      <c r="J434" s="2"/>
      <c r="K434" s="2"/>
      <c r="L434" s="2"/>
      <c r="M434" s="19"/>
      <c r="N434" s="14"/>
      <c r="O434" s="13"/>
      <c r="P434" s="2"/>
      <c r="Q434" s="14"/>
      <c r="R434" s="40"/>
      <c r="S434" s="41"/>
      <c r="T434" s="41"/>
      <c r="U434" s="42"/>
      <c r="V434" s="18"/>
      <c r="W434" s="36"/>
      <c r="X434" s="19"/>
      <c r="Y434" s="19"/>
      <c r="Z434" s="19"/>
      <c r="AA434" s="33"/>
      <c r="AB434" s="19" t="str">
        <f>_xlfn.IFNA(VLOOKUP(Inventaire_tableau[[#This Row],[Recommandation]],tableau_equiv_filière_KPI,2,FALSE),"")</f>
        <v/>
      </c>
    </row>
    <row r="435" spans="2:28" x14ac:dyDescent="0.25">
      <c r="B435" s="44"/>
      <c r="C435" s="33"/>
      <c r="D435" s="18"/>
      <c r="E435" s="14"/>
      <c r="F435" s="2"/>
      <c r="G435" s="2"/>
      <c r="H435" s="2"/>
      <c r="I435" s="2"/>
      <c r="J435" s="2"/>
      <c r="K435" s="2"/>
      <c r="L435" s="2"/>
      <c r="M435" s="19"/>
      <c r="N435" s="14"/>
      <c r="O435" s="13"/>
      <c r="P435" s="2"/>
      <c r="Q435" s="14"/>
      <c r="R435" s="40"/>
      <c r="S435" s="41"/>
      <c r="T435" s="41"/>
      <c r="U435" s="42"/>
      <c r="V435" s="18"/>
      <c r="W435" s="36"/>
      <c r="X435" s="19"/>
      <c r="Y435" s="19"/>
      <c r="Z435" s="19"/>
      <c r="AA435" s="33"/>
      <c r="AB435" s="19" t="str">
        <f>_xlfn.IFNA(VLOOKUP(Inventaire_tableau[[#This Row],[Recommandation]],tableau_equiv_filière_KPI,2,FALSE),"")</f>
        <v/>
      </c>
    </row>
    <row r="436" spans="2:28" x14ac:dyDescent="0.25">
      <c r="B436" s="44"/>
      <c r="C436" s="33"/>
      <c r="D436" s="18"/>
      <c r="E436" s="14"/>
      <c r="F436" s="2"/>
      <c r="G436" s="2"/>
      <c r="H436" s="2"/>
      <c r="I436" s="2"/>
      <c r="J436" s="2"/>
      <c r="K436" s="2"/>
      <c r="L436" s="2"/>
      <c r="M436" s="19"/>
      <c r="N436" s="14"/>
      <c r="O436" s="13"/>
      <c r="P436" s="2"/>
      <c r="Q436" s="14"/>
      <c r="R436" s="40"/>
      <c r="S436" s="41"/>
      <c r="T436" s="41"/>
      <c r="U436" s="42"/>
      <c r="V436" s="18"/>
      <c r="W436" s="36"/>
      <c r="X436" s="19"/>
      <c r="Y436" s="19"/>
      <c r="Z436" s="19"/>
      <c r="AA436" s="33"/>
      <c r="AB436" s="19" t="str">
        <f>_xlfn.IFNA(VLOOKUP(Inventaire_tableau[[#This Row],[Recommandation]],tableau_equiv_filière_KPI,2,FALSE),"")</f>
        <v/>
      </c>
    </row>
    <row r="437" spans="2:28" x14ac:dyDescent="0.25">
      <c r="B437" s="44"/>
      <c r="C437" s="33"/>
      <c r="D437" s="18"/>
      <c r="E437" s="14"/>
      <c r="F437" s="2"/>
      <c r="G437" s="2"/>
      <c r="H437" s="2"/>
      <c r="I437" s="2"/>
      <c r="J437" s="2"/>
      <c r="K437" s="2"/>
      <c r="L437" s="2"/>
      <c r="M437" s="19"/>
      <c r="N437" s="14"/>
      <c r="O437" s="13"/>
      <c r="P437" s="2"/>
      <c r="Q437" s="14"/>
      <c r="R437" s="40"/>
      <c r="S437" s="41"/>
      <c r="T437" s="41"/>
      <c r="U437" s="42"/>
      <c r="V437" s="18"/>
      <c r="W437" s="36"/>
      <c r="X437" s="19"/>
      <c r="Y437" s="19"/>
      <c r="Z437" s="19"/>
      <c r="AA437" s="33"/>
      <c r="AB437" s="19" t="str">
        <f>_xlfn.IFNA(VLOOKUP(Inventaire_tableau[[#This Row],[Recommandation]],tableau_equiv_filière_KPI,2,FALSE),"")</f>
        <v/>
      </c>
    </row>
    <row r="438" spans="2:28" x14ac:dyDescent="0.25">
      <c r="B438" s="44"/>
      <c r="C438" s="33"/>
      <c r="D438" s="18"/>
      <c r="E438" s="14"/>
      <c r="F438" s="2"/>
      <c r="G438" s="2"/>
      <c r="H438" s="2"/>
      <c r="I438" s="2"/>
      <c r="J438" s="2"/>
      <c r="K438" s="2"/>
      <c r="L438" s="2"/>
      <c r="M438" s="19"/>
      <c r="N438" s="14"/>
      <c r="O438" s="13"/>
      <c r="P438" s="2"/>
      <c r="Q438" s="14"/>
      <c r="R438" s="40"/>
      <c r="S438" s="41"/>
      <c r="T438" s="41"/>
      <c r="U438" s="42"/>
      <c r="V438" s="18"/>
      <c r="W438" s="36"/>
      <c r="X438" s="19"/>
      <c r="Y438" s="19"/>
      <c r="Z438" s="19"/>
      <c r="AA438" s="33"/>
      <c r="AB438" s="19" t="str">
        <f>_xlfn.IFNA(VLOOKUP(Inventaire_tableau[[#This Row],[Recommandation]],tableau_equiv_filière_KPI,2,FALSE),"")</f>
        <v/>
      </c>
    </row>
    <row r="439" spans="2:28" x14ac:dyDescent="0.25">
      <c r="B439" s="44"/>
      <c r="C439" s="33"/>
      <c r="D439" s="18"/>
      <c r="E439" s="14"/>
      <c r="F439" s="2"/>
      <c r="G439" s="2"/>
      <c r="H439" s="2"/>
      <c r="I439" s="2"/>
      <c r="J439" s="2"/>
      <c r="K439" s="2"/>
      <c r="L439" s="2"/>
      <c r="M439" s="19"/>
      <c r="N439" s="14"/>
      <c r="O439" s="13"/>
      <c r="P439" s="2"/>
      <c r="Q439" s="14"/>
      <c r="R439" s="40"/>
      <c r="S439" s="41"/>
      <c r="T439" s="41"/>
      <c r="U439" s="42"/>
      <c r="V439" s="18"/>
      <c r="W439" s="36"/>
      <c r="X439" s="19"/>
      <c r="Y439" s="19"/>
      <c r="Z439" s="19"/>
      <c r="AA439" s="33"/>
      <c r="AB439" s="19" t="str">
        <f>_xlfn.IFNA(VLOOKUP(Inventaire_tableau[[#This Row],[Recommandation]],tableau_equiv_filière_KPI,2,FALSE),"")</f>
        <v/>
      </c>
    </row>
    <row r="440" spans="2:28" x14ac:dyDescent="0.25">
      <c r="B440" s="44"/>
      <c r="C440" s="33"/>
      <c r="D440" s="18"/>
      <c r="E440" s="14"/>
      <c r="F440" s="2"/>
      <c r="G440" s="2"/>
      <c r="H440" s="2"/>
      <c r="I440" s="2"/>
      <c r="J440" s="2"/>
      <c r="K440" s="2"/>
      <c r="L440" s="2"/>
      <c r="M440" s="19"/>
      <c r="N440" s="14"/>
      <c r="O440" s="13"/>
      <c r="P440" s="2"/>
      <c r="Q440" s="14"/>
      <c r="R440" s="40"/>
      <c r="S440" s="41"/>
      <c r="T440" s="41"/>
      <c r="U440" s="42"/>
      <c r="V440" s="18"/>
      <c r="W440" s="36"/>
      <c r="X440" s="19"/>
      <c r="Y440" s="19"/>
      <c r="Z440" s="19"/>
      <c r="AA440" s="33"/>
      <c r="AB440" s="19" t="str">
        <f>_xlfn.IFNA(VLOOKUP(Inventaire_tableau[[#This Row],[Recommandation]],tableau_equiv_filière_KPI,2,FALSE),"")</f>
        <v/>
      </c>
    </row>
    <row r="441" spans="2:28" x14ac:dyDescent="0.25">
      <c r="B441" s="44"/>
      <c r="C441" s="33"/>
      <c r="D441" s="18"/>
      <c r="E441" s="14"/>
      <c r="F441" s="2"/>
      <c r="G441" s="2"/>
      <c r="H441" s="2"/>
      <c r="I441" s="2"/>
      <c r="J441" s="2"/>
      <c r="K441" s="2"/>
      <c r="L441" s="2"/>
      <c r="M441" s="19"/>
      <c r="N441" s="14"/>
      <c r="O441" s="13"/>
      <c r="P441" s="2"/>
      <c r="Q441" s="14"/>
      <c r="R441" s="40"/>
      <c r="S441" s="41"/>
      <c r="T441" s="41"/>
      <c r="U441" s="42"/>
      <c r="V441" s="18"/>
      <c r="W441" s="36"/>
      <c r="X441" s="19"/>
      <c r="Y441" s="19"/>
      <c r="Z441" s="19"/>
      <c r="AA441" s="33"/>
      <c r="AB441" s="19" t="str">
        <f>_xlfn.IFNA(VLOOKUP(Inventaire_tableau[[#This Row],[Recommandation]],tableau_equiv_filière_KPI,2,FALSE),"")</f>
        <v/>
      </c>
    </row>
    <row r="442" spans="2:28" x14ac:dyDescent="0.25">
      <c r="B442" s="44"/>
      <c r="C442" s="33"/>
      <c r="D442" s="18"/>
      <c r="E442" s="14"/>
      <c r="F442" s="2"/>
      <c r="G442" s="2"/>
      <c r="H442" s="2"/>
      <c r="I442" s="2"/>
      <c r="J442" s="2"/>
      <c r="K442" s="2"/>
      <c r="L442" s="2"/>
      <c r="M442" s="19"/>
      <c r="N442" s="14"/>
      <c r="O442" s="13"/>
      <c r="P442" s="2"/>
      <c r="Q442" s="14"/>
      <c r="R442" s="40"/>
      <c r="S442" s="41"/>
      <c r="T442" s="41"/>
      <c r="U442" s="42"/>
      <c r="V442" s="18"/>
      <c r="W442" s="36"/>
      <c r="X442" s="19"/>
      <c r="Y442" s="19"/>
      <c r="Z442" s="19"/>
      <c r="AA442" s="33"/>
      <c r="AB442" s="19" t="str">
        <f>_xlfn.IFNA(VLOOKUP(Inventaire_tableau[[#This Row],[Recommandation]],tableau_equiv_filière_KPI,2,FALSE),"")</f>
        <v/>
      </c>
    </row>
    <row r="443" spans="2:28" x14ac:dyDescent="0.25">
      <c r="B443" s="44"/>
      <c r="C443" s="33"/>
      <c r="D443" s="18"/>
      <c r="E443" s="14"/>
      <c r="F443" s="2"/>
      <c r="G443" s="2"/>
      <c r="H443" s="2"/>
      <c r="I443" s="2"/>
      <c r="J443" s="2"/>
      <c r="K443" s="2"/>
      <c r="L443" s="2"/>
      <c r="M443" s="19"/>
      <c r="N443" s="14"/>
      <c r="O443" s="13"/>
      <c r="P443" s="2"/>
      <c r="Q443" s="14"/>
      <c r="R443" s="40"/>
      <c r="S443" s="41"/>
      <c r="T443" s="41"/>
      <c r="U443" s="42"/>
      <c r="V443" s="18"/>
      <c r="W443" s="36"/>
      <c r="X443" s="19"/>
      <c r="Y443" s="19"/>
      <c r="Z443" s="19"/>
      <c r="AA443" s="33"/>
      <c r="AB443" s="19" t="str">
        <f>_xlfn.IFNA(VLOOKUP(Inventaire_tableau[[#This Row],[Recommandation]],tableau_equiv_filière_KPI,2,FALSE),"")</f>
        <v/>
      </c>
    </row>
    <row r="444" spans="2:28" x14ac:dyDescent="0.25">
      <c r="B444" s="44"/>
      <c r="C444" s="33"/>
      <c r="D444" s="18"/>
      <c r="E444" s="14"/>
      <c r="F444" s="2"/>
      <c r="G444" s="2"/>
      <c r="H444" s="2"/>
      <c r="I444" s="2"/>
      <c r="J444" s="2"/>
      <c r="K444" s="2"/>
      <c r="L444" s="2"/>
      <c r="M444" s="19"/>
      <c r="N444" s="14"/>
      <c r="O444" s="13"/>
      <c r="P444" s="2"/>
      <c r="Q444" s="14"/>
      <c r="R444" s="40"/>
      <c r="S444" s="41"/>
      <c r="T444" s="41"/>
      <c r="U444" s="42"/>
      <c r="V444" s="18"/>
      <c r="W444" s="36"/>
      <c r="X444" s="19"/>
      <c r="Y444" s="19"/>
      <c r="Z444" s="19"/>
      <c r="AA444" s="33"/>
      <c r="AB444" s="19" t="str">
        <f>_xlfn.IFNA(VLOOKUP(Inventaire_tableau[[#This Row],[Recommandation]],tableau_equiv_filière_KPI,2,FALSE),"")</f>
        <v/>
      </c>
    </row>
    <row r="445" spans="2:28" x14ac:dyDescent="0.25">
      <c r="B445" s="44"/>
      <c r="C445" s="33"/>
      <c r="D445" s="18"/>
      <c r="E445" s="14"/>
      <c r="F445" s="2"/>
      <c r="G445" s="2"/>
      <c r="H445" s="2"/>
      <c r="I445" s="2"/>
      <c r="J445" s="2"/>
      <c r="K445" s="2"/>
      <c r="L445" s="2"/>
      <c r="M445" s="19"/>
      <c r="N445" s="14"/>
      <c r="O445" s="13"/>
      <c r="P445" s="2"/>
      <c r="Q445" s="14"/>
      <c r="R445" s="40"/>
      <c r="S445" s="41"/>
      <c r="T445" s="41"/>
      <c r="U445" s="42"/>
      <c r="V445" s="18"/>
      <c r="W445" s="36"/>
      <c r="X445" s="19"/>
      <c r="Y445" s="19"/>
      <c r="Z445" s="19"/>
      <c r="AA445" s="33"/>
      <c r="AB445" s="19" t="str">
        <f>_xlfn.IFNA(VLOOKUP(Inventaire_tableau[[#This Row],[Recommandation]],tableau_equiv_filière_KPI,2,FALSE),"")</f>
        <v/>
      </c>
    </row>
    <row r="446" spans="2:28" x14ac:dyDescent="0.25">
      <c r="B446" s="44"/>
      <c r="C446" s="33"/>
      <c r="D446" s="18"/>
      <c r="E446" s="14"/>
      <c r="F446" s="2"/>
      <c r="G446" s="2"/>
      <c r="H446" s="2"/>
      <c r="I446" s="2"/>
      <c r="J446" s="2"/>
      <c r="K446" s="2"/>
      <c r="L446" s="2"/>
      <c r="M446" s="19"/>
      <c r="N446" s="14"/>
      <c r="O446" s="13"/>
      <c r="P446" s="2"/>
      <c r="Q446" s="14"/>
      <c r="R446" s="40"/>
      <c r="S446" s="41"/>
      <c r="T446" s="41"/>
      <c r="U446" s="42"/>
      <c r="V446" s="18"/>
      <c r="W446" s="36"/>
      <c r="X446" s="19"/>
      <c r="Y446" s="19"/>
      <c r="Z446" s="19"/>
      <c r="AA446" s="33"/>
      <c r="AB446" s="19" t="str">
        <f>_xlfn.IFNA(VLOOKUP(Inventaire_tableau[[#This Row],[Recommandation]],tableau_equiv_filière_KPI,2,FALSE),"")</f>
        <v/>
      </c>
    </row>
    <row r="447" spans="2:28" x14ac:dyDescent="0.25">
      <c r="B447" s="44"/>
      <c r="C447" s="33"/>
      <c r="D447" s="18"/>
      <c r="E447" s="14"/>
      <c r="F447" s="2"/>
      <c r="G447" s="2"/>
      <c r="H447" s="2"/>
      <c r="I447" s="2"/>
      <c r="J447" s="2"/>
      <c r="K447" s="2"/>
      <c r="L447" s="2"/>
      <c r="M447" s="19"/>
      <c r="N447" s="14"/>
      <c r="O447" s="13"/>
      <c r="P447" s="2"/>
      <c r="Q447" s="14"/>
      <c r="R447" s="40"/>
      <c r="S447" s="41"/>
      <c r="T447" s="41"/>
      <c r="U447" s="42"/>
      <c r="V447" s="18"/>
      <c r="W447" s="36"/>
      <c r="X447" s="19"/>
      <c r="Y447" s="19"/>
      <c r="Z447" s="19"/>
      <c r="AA447" s="33"/>
      <c r="AB447" s="19" t="str">
        <f>_xlfn.IFNA(VLOOKUP(Inventaire_tableau[[#This Row],[Recommandation]],tableau_equiv_filière_KPI,2,FALSE),"")</f>
        <v/>
      </c>
    </row>
    <row r="448" spans="2:28" x14ac:dyDescent="0.25">
      <c r="B448" s="44"/>
      <c r="C448" s="33"/>
      <c r="D448" s="18"/>
      <c r="E448" s="14"/>
      <c r="F448" s="2"/>
      <c r="G448" s="2"/>
      <c r="H448" s="2"/>
      <c r="I448" s="2"/>
      <c r="J448" s="2"/>
      <c r="K448" s="2"/>
      <c r="L448" s="2"/>
      <c r="M448" s="19"/>
      <c r="N448" s="14"/>
      <c r="O448" s="13"/>
      <c r="P448" s="2"/>
      <c r="Q448" s="14"/>
      <c r="R448" s="40"/>
      <c r="S448" s="41"/>
      <c r="T448" s="41"/>
      <c r="U448" s="42"/>
      <c r="V448" s="18"/>
      <c r="W448" s="36"/>
      <c r="X448" s="19"/>
      <c r="Y448" s="19"/>
      <c r="Z448" s="19"/>
      <c r="AA448" s="33"/>
      <c r="AB448" s="19" t="str">
        <f>_xlfn.IFNA(VLOOKUP(Inventaire_tableau[[#This Row],[Recommandation]],tableau_equiv_filière_KPI,2,FALSE),"")</f>
        <v/>
      </c>
    </row>
    <row r="449" spans="2:28" x14ac:dyDescent="0.25">
      <c r="B449" s="44"/>
      <c r="C449" s="33"/>
      <c r="D449" s="18"/>
      <c r="E449" s="14"/>
      <c r="F449" s="2"/>
      <c r="G449" s="2"/>
      <c r="H449" s="2"/>
      <c r="I449" s="2"/>
      <c r="J449" s="2"/>
      <c r="K449" s="2"/>
      <c r="L449" s="2"/>
      <c r="M449" s="19"/>
      <c r="N449" s="14"/>
      <c r="O449" s="13"/>
      <c r="P449" s="2"/>
      <c r="Q449" s="14"/>
      <c r="R449" s="40"/>
      <c r="S449" s="41"/>
      <c r="T449" s="41"/>
      <c r="U449" s="42"/>
      <c r="V449" s="18"/>
      <c r="W449" s="36"/>
      <c r="X449" s="19"/>
      <c r="Y449" s="19"/>
      <c r="Z449" s="19"/>
      <c r="AA449" s="33"/>
      <c r="AB449" s="19" t="str">
        <f>_xlfn.IFNA(VLOOKUP(Inventaire_tableau[[#This Row],[Recommandation]],tableau_equiv_filière_KPI,2,FALSE),"")</f>
        <v/>
      </c>
    </row>
    <row r="450" spans="2:28" x14ac:dyDescent="0.25">
      <c r="B450" s="44"/>
      <c r="C450" s="33"/>
      <c r="D450" s="18"/>
      <c r="E450" s="14"/>
      <c r="F450" s="2"/>
      <c r="G450" s="2"/>
      <c r="H450" s="2"/>
      <c r="I450" s="2"/>
      <c r="J450" s="2"/>
      <c r="K450" s="2"/>
      <c r="L450" s="2"/>
      <c r="M450" s="19"/>
      <c r="N450" s="14"/>
      <c r="O450" s="13"/>
      <c r="P450" s="2"/>
      <c r="Q450" s="14"/>
      <c r="R450" s="40"/>
      <c r="S450" s="41"/>
      <c r="T450" s="41"/>
      <c r="U450" s="42"/>
      <c r="V450" s="18"/>
      <c r="W450" s="36"/>
      <c r="X450" s="19"/>
      <c r="Y450" s="19"/>
      <c r="Z450" s="19"/>
      <c r="AA450" s="33"/>
      <c r="AB450" s="19" t="str">
        <f>_xlfn.IFNA(VLOOKUP(Inventaire_tableau[[#This Row],[Recommandation]],tableau_equiv_filière_KPI,2,FALSE),"")</f>
        <v/>
      </c>
    </row>
    <row r="451" spans="2:28" x14ac:dyDescent="0.25">
      <c r="B451" s="44"/>
      <c r="C451" s="33"/>
      <c r="D451" s="18"/>
      <c r="E451" s="14"/>
      <c r="F451" s="2"/>
      <c r="G451" s="2"/>
      <c r="H451" s="2"/>
      <c r="I451" s="2"/>
      <c r="J451" s="2"/>
      <c r="K451" s="2"/>
      <c r="L451" s="2"/>
      <c r="M451" s="19"/>
      <c r="N451" s="14"/>
      <c r="O451" s="13"/>
      <c r="P451" s="2"/>
      <c r="Q451" s="14"/>
      <c r="R451" s="40"/>
      <c r="S451" s="41"/>
      <c r="T451" s="41"/>
      <c r="U451" s="42"/>
      <c r="V451" s="18"/>
      <c r="W451" s="36"/>
      <c r="X451" s="19"/>
      <c r="Y451" s="19"/>
      <c r="Z451" s="19"/>
      <c r="AA451" s="33"/>
      <c r="AB451" s="19" t="str">
        <f>_xlfn.IFNA(VLOOKUP(Inventaire_tableau[[#This Row],[Recommandation]],tableau_equiv_filière_KPI,2,FALSE),"")</f>
        <v/>
      </c>
    </row>
    <row r="452" spans="2:28" x14ac:dyDescent="0.25">
      <c r="B452" s="44"/>
      <c r="C452" s="33"/>
      <c r="D452" s="18"/>
      <c r="E452" s="14"/>
      <c r="F452" s="2"/>
      <c r="G452" s="2"/>
      <c r="H452" s="2"/>
      <c r="I452" s="2"/>
      <c r="J452" s="2"/>
      <c r="K452" s="2"/>
      <c r="L452" s="2"/>
      <c r="M452" s="19"/>
      <c r="N452" s="14"/>
      <c r="O452" s="13"/>
      <c r="P452" s="2"/>
      <c r="Q452" s="14"/>
      <c r="R452" s="40"/>
      <c r="S452" s="41"/>
      <c r="T452" s="41"/>
      <c r="U452" s="42"/>
      <c r="V452" s="18"/>
      <c r="W452" s="36"/>
      <c r="X452" s="19"/>
      <c r="Y452" s="19"/>
      <c r="Z452" s="19"/>
      <c r="AA452" s="33"/>
      <c r="AB452" s="19" t="str">
        <f>_xlfn.IFNA(VLOOKUP(Inventaire_tableau[[#This Row],[Recommandation]],tableau_equiv_filière_KPI,2,FALSE),"")</f>
        <v/>
      </c>
    </row>
    <row r="453" spans="2:28" x14ac:dyDescent="0.25">
      <c r="B453" s="44"/>
      <c r="C453" s="33"/>
      <c r="D453" s="18"/>
      <c r="E453" s="14"/>
      <c r="F453" s="2"/>
      <c r="G453" s="2"/>
      <c r="H453" s="2"/>
      <c r="I453" s="2"/>
      <c r="J453" s="2"/>
      <c r="K453" s="2"/>
      <c r="L453" s="2"/>
      <c r="M453" s="19"/>
      <c r="N453" s="14"/>
      <c r="O453" s="13"/>
      <c r="P453" s="2"/>
      <c r="Q453" s="14"/>
      <c r="R453" s="40"/>
      <c r="S453" s="41"/>
      <c r="T453" s="41"/>
      <c r="U453" s="42"/>
      <c r="V453" s="18"/>
      <c r="W453" s="36"/>
      <c r="X453" s="19"/>
      <c r="Y453" s="19"/>
      <c r="Z453" s="19"/>
      <c r="AA453" s="33"/>
      <c r="AB453" s="19" t="str">
        <f>_xlfn.IFNA(VLOOKUP(Inventaire_tableau[[#This Row],[Recommandation]],tableau_equiv_filière_KPI,2,FALSE),"")</f>
        <v/>
      </c>
    </row>
    <row r="454" spans="2:28" x14ac:dyDescent="0.25">
      <c r="B454" s="44"/>
      <c r="C454" s="33"/>
      <c r="D454" s="18"/>
      <c r="E454" s="14"/>
      <c r="F454" s="2"/>
      <c r="G454" s="2"/>
      <c r="H454" s="2"/>
      <c r="I454" s="2"/>
      <c r="J454" s="2"/>
      <c r="K454" s="2"/>
      <c r="L454" s="2"/>
      <c r="M454" s="19"/>
      <c r="N454" s="14"/>
      <c r="O454" s="13"/>
      <c r="P454" s="2"/>
      <c r="Q454" s="14"/>
      <c r="R454" s="40"/>
      <c r="S454" s="41"/>
      <c r="T454" s="41"/>
      <c r="U454" s="42"/>
      <c r="V454" s="18"/>
      <c r="W454" s="36"/>
      <c r="X454" s="19"/>
      <c r="Y454" s="19"/>
      <c r="Z454" s="19"/>
      <c r="AA454" s="33"/>
      <c r="AB454" s="19" t="str">
        <f>_xlfn.IFNA(VLOOKUP(Inventaire_tableau[[#This Row],[Recommandation]],tableau_equiv_filière_KPI,2,FALSE),"")</f>
        <v/>
      </c>
    </row>
    <row r="455" spans="2:28" x14ac:dyDescent="0.25">
      <c r="B455" s="44"/>
      <c r="C455" s="33"/>
      <c r="D455" s="18"/>
      <c r="E455" s="14"/>
      <c r="F455" s="2"/>
      <c r="G455" s="2"/>
      <c r="H455" s="2"/>
      <c r="I455" s="2"/>
      <c r="J455" s="2"/>
      <c r="K455" s="2"/>
      <c r="L455" s="2"/>
      <c r="M455" s="19"/>
      <c r="N455" s="14"/>
      <c r="O455" s="13"/>
      <c r="P455" s="2"/>
      <c r="Q455" s="14"/>
      <c r="R455" s="40"/>
      <c r="S455" s="41"/>
      <c r="T455" s="41"/>
      <c r="U455" s="42"/>
      <c r="V455" s="18"/>
      <c r="W455" s="36"/>
      <c r="X455" s="19"/>
      <c r="Y455" s="19"/>
      <c r="Z455" s="19"/>
      <c r="AA455" s="33"/>
      <c r="AB455" s="19" t="str">
        <f>_xlfn.IFNA(VLOOKUP(Inventaire_tableau[[#This Row],[Recommandation]],tableau_equiv_filière_KPI,2,FALSE),"")</f>
        <v/>
      </c>
    </row>
    <row r="456" spans="2:28" x14ac:dyDescent="0.25">
      <c r="B456" s="44"/>
      <c r="C456" s="33"/>
      <c r="D456" s="18"/>
      <c r="E456" s="14"/>
      <c r="F456" s="2"/>
      <c r="G456" s="2"/>
      <c r="H456" s="2"/>
      <c r="I456" s="2"/>
      <c r="J456" s="2"/>
      <c r="K456" s="2"/>
      <c r="L456" s="2"/>
      <c r="M456" s="19"/>
      <c r="N456" s="14"/>
      <c r="O456" s="13"/>
      <c r="P456" s="2"/>
      <c r="Q456" s="14"/>
      <c r="R456" s="40"/>
      <c r="S456" s="41"/>
      <c r="T456" s="41"/>
      <c r="U456" s="42"/>
      <c r="V456" s="18"/>
      <c r="W456" s="36"/>
      <c r="X456" s="19"/>
      <c r="Y456" s="19"/>
      <c r="Z456" s="19"/>
      <c r="AA456" s="33"/>
      <c r="AB456" s="19" t="str">
        <f>_xlfn.IFNA(VLOOKUP(Inventaire_tableau[[#This Row],[Recommandation]],tableau_equiv_filière_KPI,2,FALSE),"")</f>
        <v/>
      </c>
    </row>
    <row r="457" spans="2:28" x14ac:dyDescent="0.25">
      <c r="B457" s="44"/>
      <c r="C457" s="33"/>
      <c r="D457" s="18"/>
      <c r="E457" s="14"/>
      <c r="F457" s="2"/>
      <c r="G457" s="2"/>
      <c r="H457" s="2"/>
      <c r="I457" s="2"/>
      <c r="J457" s="2"/>
      <c r="K457" s="2"/>
      <c r="L457" s="2"/>
      <c r="M457" s="19"/>
      <c r="N457" s="14"/>
      <c r="O457" s="13"/>
      <c r="P457" s="2"/>
      <c r="Q457" s="14"/>
      <c r="R457" s="40"/>
      <c r="S457" s="41"/>
      <c r="T457" s="41"/>
      <c r="U457" s="42"/>
      <c r="V457" s="18"/>
      <c r="W457" s="36"/>
      <c r="X457" s="19"/>
      <c r="Y457" s="19"/>
      <c r="Z457" s="19"/>
      <c r="AA457" s="33"/>
      <c r="AB457" s="19" t="str">
        <f>_xlfn.IFNA(VLOOKUP(Inventaire_tableau[[#This Row],[Recommandation]],tableau_equiv_filière_KPI,2,FALSE),"")</f>
        <v/>
      </c>
    </row>
    <row r="458" spans="2:28" x14ac:dyDescent="0.25">
      <c r="B458" s="44"/>
      <c r="C458" s="33"/>
      <c r="D458" s="18"/>
      <c r="E458" s="14"/>
      <c r="F458" s="2"/>
      <c r="G458" s="2"/>
      <c r="H458" s="2"/>
      <c r="I458" s="2"/>
      <c r="J458" s="2"/>
      <c r="K458" s="2"/>
      <c r="L458" s="2"/>
      <c r="M458" s="19"/>
      <c r="N458" s="14"/>
      <c r="O458" s="13"/>
      <c r="P458" s="2"/>
      <c r="Q458" s="14"/>
      <c r="R458" s="40"/>
      <c r="S458" s="41"/>
      <c r="T458" s="41"/>
      <c r="U458" s="42"/>
      <c r="V458" s="18"/>
      <c r="W458" s="36"/>
      <c r="X458" s="19"/>
      <c r="Y458" s="19"/>
      <c r="Z458" s="19"/>
      <c r="AA458" s="33"/>
      <c r="AB458" s="19" t="str">
        <f>_xlfn.IFNA(VLOOKUP(Inventaire_tableau[[#This Row],[Recommandation]],tableau_equiv_filière_KPI,2,FALSE),"")</f>
        <v/>
      </c>
    </row>
    <row r="459" spans="2:28" x14ac:dyDescent="0.25">
      <c r="B459" s="44"/>
      <c r="C459" s="33"/>
      <c r="D459" s="18"/>
      <c r="E459" s="14"/>
      <c r="F459" s="2"/>
      <c r="G459" s="2"/>
      <c r="H459" s="2"/>
      <c r="I459" s="2"/>
      <c r="J459" s="2"/>
      <c r="K459" s="2"/>
      <c r="L459" s="2"/>
      <c r="M459" s="19"/>
      <c r="N459" s="14"/>
      <c r="O459" s="13"/>
      <c r="P459" s="2"/>
      <c r="Q459" s="14"/>
      <c r="R459" s="40"/>
      <c r="S459" s="41"/>
      <c r="T459" s="41"/>
      <c r="U459" s="42"/>
      <c r="V459" s="18"/>
      <c r="W459" s="36"/>
      <c r="X459" s="19"/>
      <c r="Y459" s="19"/>
      <c r="Z459" s="19"/>
      <c r="AA459" s="33"/>
      <c r="AB459" s="19" t="str">
        <f>_xlfn.IFNA(VLOOKUP(Inventaire_tableau[[#This Row],[Recommandation]],tableau_equiv_filière_KPI,2,FALSE),"")</f>
        <v/>
      </c>
    </row>
    <row r="460" spans="2:28" x14ac:dyDescent="0.25">
      <c r="B460" s="44"/>
      <c r="C460" s="33"/>
      <c r="D460" s="18"/>
      <c r="E460" s="14"/>
      <c r="F460" s="2"/>
      <c r="G460" s="2"/>
      <c r="H460" s="2"/>
      <c r="I460" s="2"/>
      <c r="J460" s="2"/>
      <c r="K460" s="2"/>
      <c r="L460" s="2"/>
      <c r="M460" s="19"/>
      <c r="N460" s="14"/>
      <c r="O460" s="13"/>
      <c r="P460" s="2"/>
      <c r="Q460" s="14"/>
      <c r="R460" s="40"/>
      <c r="S460" s="41"/>
      <c r="T460" s="41"/>
      <c r="U460" s="42"/>
      <c r="V460" s="18"/>
      <c r="W460" s="36"/>
      <c r="X460" s="19"/>
      <c r="Y460" s="19"/>
      <c r="Z460" s="19"/>
      <c r="AA460" s="33"/>
      <c r="AB460" s="19" t="str">
        <f>_xlfn.IFNA(VLOOKUP(Inventaire_tableau[[#This Row],[Recommandation]],tableau_equiv_filière_KPI,2,FALSE),"")</f>
        <v/>
      </c>
    </row>
    <row r="461" spans="2:28" x14ac:dyDescent="0.25">
      <c r="B461" s="44"/>
      <c r="C461" s="33"/>
      <c r="D461" s="18"/>
      <c r="E461" s="14"/>
      <c r="F461" s="2"/>
      <c r="G461" s="2"/>
      <c r="H461" s="2"/>
      <c r="I461" s="2"/>
      <c r="J461" s="2"/>
      <c r="K461" s="2"/>
      <c r="L461" s="2"/>
      <c r="M461" s="19"/>
      <c r="N461" s="14"/>
      <c r="O461" s="13"/>
      <c r="P461" s="2"/>
      <c r="Q461" s="14"/>
      <c r="R461" s="40"/>
      <c r="S461" s="41"/>
      <c r="T461" s="41"/>
      <c r="U461" s="42"/>
      <c r="V461" s="18"/>
      <c r="W461" s="36"/>
      <c r="X461" s="19"/>
      <c r="Y461" s="19"/>
      <c r="Z461" s="19"/>
      <c r="AA461" s="33"/>
      <c r="AB461" s="19" t="str">
        <f>_xlfn.IFNA(VLOOKUP(Inventaire_tableau[[#This Row],[Recommandation]],tableau_equiv_filière_KPI,2,FALSE),"")</f>
        <v/>
      </c>
    </row>
    <row r="462" spans="2:28" x14ac:dyDescent="0.25">
      <c r="B462" s="44"/>
      <c r="C462" s="33"/>
      <c r="D462" s="18"/>
      <c r="E462" s="14"/>
      <c r="F462" s="2"/>
      <c r="G462" s="2"/>
      <c r="H462" s="2"/>
      <c r="I462" s="2"/>
      <c r="J462" s="2"/>
      <c r="K462" s="2"/>
      <c r="L462" s="2"/>
      <c r="M462" s="19"/>
      <c r="N462" s="14"/>
      <c r="O462" s="13"/>
      <c r="P462" s="2"/>
      <c r="Q462" s="14"/>
      <c r="R462" s="40"/>
      <c r="S462" s="41"/>
      <c r="T462" s="41"/>
      <c r="U462" s="42"/>
      <c r="V462" s="18"/>
      <c r="W462" s="36"/>
      <c r="X462" s="19"/>
      <c r="Y462" s="19"/>
      <c r="Z462" s="19"/>
      <c r="AA462" s="33"/>
      <c r="AB462" s="19" t="str">
        <f>_xlfn.IFNA(VLOOKUP(Inventaire_tableau[[#This Row],[Recommandation]],tableau_equiv_filière_KPI,2,FALSE),"")</f>
        <v/>
      </c>
    </row>
    <row r="463" spans="2:28" x14ac:dyDescent="0.25">
      <c r="B463" s="44"/>
      <c r="C463" s="33"/>
      <c r="D463" s="18"/>
      <c r="E463" s="14"/>
      <c r="F463" s="2"/>
      <c r="G463" s="2"/>
      <c r="H463" s="2"/>
      <c r="I463" s="2"/>
      <c r="J463" s="2"/>
      <c r="K463" s="2"/>
      <c r="L463" s="2"/>
      <c r="M463" s="19"/>
      <c r="N463" s="14"/>
      <c r="O463" s="13"/>
      <c r="P463" s="2"/>
      <c r="Q463" s="14"/>
      <c r="R463" s="40"/>
      <c r="S463" s="41"/>
      <c r="T463" s="41"/>
      <c r="U463" s="42"/>
      <c r="V463" s="18"/>
      <c r="W463" s="36"/>
      <c r="X463" s="19"/>
      <c r="Y463" s="19"/>
      <c r="Z463" s="19"/>
      <c r="AA463" s="33"/>
      <c r="AB463" s="19" t="str">
        <f>_xlfn.IFNA(VLOOKUP(Inventaire_tableau[[#This Row],[Recommandation]],tableau_equiv_filière_KPI,2,FALSE),"")</f>
        <v/>
      </c>
    </row>
    <row r="464" spans="2:28" x14ac:dyDescent="0.25">
      <c r="B464" s="44"/>
      <c r="C464" s="33"/>
      <c r="D464" s="18"/>
      <c r="E464" s="14"/>
      <c r="F464" s="2"/>
      <c r="G464" s="2"/>
      <c r="H464" s="2"/>
      <c r="I464" s="2"/>
      <c r="J464" s="2"/>
      <c r="K464" s="2"/>
      <c r="L464" s="2"/>
      <c r="M464" s="19"/>
      <c r="N464" s="14"/>
      <c r="O464" s="13"/>
      <c r="P464" s="2"/>
      <c r="Q464" s="14"/>
      <c r="R464" s="40"/>
      <c r="S464" s="41"/>
      <c r="T464" s="41"/>
      <c r="U464" s="42"/>
      <c r="V464" s="18"/>
      <c r="W464" s="36"/>
      <c r="X464" s="19"/>
      <c r="Y464" s="19"/>
      <c r="Z464" s="19"/>
      <c r="AA464" s="33"/>
      <c r="AB464" s="19" t="str">
        <f>_xlfn.IFNA(VLOOKUP(Inventaire_tableau[[#This Row],[Recommandation]],tableau_equiv_filière_KPI,2,FALSE),"")</f>
        <v/>
      </c>
    </row>
    <row r="465" spans="2:28" x14ac:dyDescent="0.25">
      <c r="B465" s="44"/>
      <c r="C465" s="33"/>
      <c r="D465" s="18"/>
      <c r="E465" s="14"/>
      <c r="F465" s="2"/>
      <c r="G465" s="2"/>
      <c r="H465" s="2"/>
      <c r="I465" s="2"/>
      <c r="J465" s="2"/>
      <c r="K465" s="2"/>
      <c r="L465" s="2"/>
      <c r="M465" s="19"/>
      <c r="N465" s="14"/>
      <c r="O465" s="13"/>
      <c r="P465" s="2"/>
      <c r="Q465" s="14"/>
      <c r="R465" s="40"/>
      <c r="S465" s="41"/>
      <c r="T465" s="41"/>
      <c r="U465" s="42"/>
      <c r="V465" s="18"/>
      <c r="W465" s="36"/>
      <c r="X465" s="19"/>
      <c r="Y465" s="19"/>
      <c r="Z465" s="19"/>
      <c r="AA465" s="33"/>
      <c r="AB465" s="19" t="str">
        <f>_xlfn.IFNA(VLOOKUP(Inventaire_tableau[[#This Row],[Recommandation]],tableau_equiv_filière_KPI,2,FALSE),"")</f>
        <v/>
      </c>
    </row>
    <row r="466" spans="2:28" x14ac:dyDescent="0.25">
      <c r="B466" s="44"/>
      <c r="C466" s="33"/>
      <c r="D466" s="18"/>
      <c r="E466" s="14"/>
      <c r="F466" s="2"/>
      <c r="G466" s="2"/>
      <c r="H466" s="2"/>
      <c r="I466" s="2"/>
      <c r="J466" s="2"/>
      <c r="K466" s="2"/>
      <c r="L466" s="2"/>
      <c r="M466" s="19"/>
      <c r="N466" s="14"/>
      <c r="O466" s="13"/>
      <c r="P466" s="2"/>
      <c r="Q466" s="14"/>
      <c r="R466" s="40"/>
      <c r="S466" s="41"/>
      <c r="T466" s="41"/>
      <c r="U466" s="42"/>
      <c r="V466" s="18"/>
      <c r="W466" s="36"/>
      <c r="X466" s="19"/>
      <c r="Y466" s="19"/>
      <c r="Z466" s="19"/>
      <c r="AA466" s="33"/>
      <c r="AB466" s="19" t="str">
        <f>_xlfn.IFNA(VLOOKUP(Inventaire_tableau[[#This Row],[Recommandation]],tableau_equiv_filière_KPI,2,FALSE),"")</f>
        <v/>
      </c>
    </row>
    <row r="467" spans="2:28" x14ac:dyDescent="0.25">
      <c r="B467" s="44"/>
      <c r="C467" s="33"/>
      <c r="D467" s="18"/>
      <c r="E467" s="14"/>
      <c r="F467" s="2"/>
      <c r="G467" s="2"/>
      <c r="H467" s="2"/>
      <c r="I467" s="2"/>
      <c r="J467" s="2"/>
      <c r="K467" s="2"/>
      <c r="L467" s="2"/>
      <c r="M467" s="19"/>
      <c r="N467" s="14"/>
      <c r="O467" s="13"/>
      <c r="P467" s="2"/>
      <c r="Q467" s="14"/>
      <c r="R467" s="40"/>
      <c r="S467" s="41"/>
      <c r="T467" s="41"/>
      <c r="U467" s="42"/>
      <c r="V467" s="18"/>
      <c r="W467" s="36"/>
      <c r="X467" s="19"/>
      <c r="Y467" s="19"/>
      <c r="Z467" s="19"/>
      <c r="AA467" s="33"/>
      <c r="AB467" s="19" t="str">
        <f>_xlfn.IFNA(VLOOKUP(Inventaire_tableau[[#This Row],[Recommandation]],tableau_equiv_filière_KPI,2,FALSE),"")</f>
        <v/>
      </c>
    </row>
    <row r="468" spans="2:28" x14ac:dyDescent="0.25">
      <c r="B468" s="44"/>
      <c r="C468" s="33"/>
      <c r="D468" s="18"/>
      <c r="E468" s="14"/>
      <c r="F468" s="2"/>
      <c r="G468" s="2"/>
      <c r="H468" s="2"/>
      <c r="I468" s="2"/>
      <c r="J468" s="2"/>
      <c r="K468" s="2"/>
      <c r="L468" s="2"/>
      <c r="M468" s="19"/>
      <c r="N468" s="14"/>
      <c r="O468" s="13"/>
      <c r="P468" s="2"/>
      <c r="Q468" s="14"/>
      <c r="R468" s="40"/>
      <c r="S468" s="41"/>
      <c r="T468" s="41"/>
      <c r="U468" s="42"/>
      <c r="V468" s="18"/>
      <c r="W468" s="36"/>
      <c r="X468" s="19"/>
      <c r="Y468" s="19"/>
      <c r="Z468" s="19"/>
      <c r="AA468" s="33"/>
      <c r="AB468" s="19" t="str">
        <f>_xlfn.IFNA(VLOOKUP(Inventaire_tableau[[#This Row],[Recommandation]],tableau_equiv_filière_KPI,2,FALSE),"")</f>
        <v/>
      </c>
    </row>
    <row r="469" spans="2:28" x14ac:dyDescent="0.25">
      <c r="B469" s="44"/>
      <c r="C469" s="33"/>
      <c r="D469" s="18"/>
      <c r="E469" s="14"/>
      <c r="F469" s="2"/>
      <c r="G469" s="2"/>
      <c r="H469" s="2"/>
      <c r="I469" s="2"/>
      <c r="J469" s="2"/>
      <c r="K469" s="2"/>
      <c r="L469" s="2"/>
      <c r="M469" s="19"/>
      <c r="N469" s="14"/>
      <c r="O469" s="13"/>
      <c r="P469" s="2"/>
      <c r="Q469" s="14"/>
      <c r="R469" s="40"/>
      <c r="S469" s="41"/>
      <c r="T469" s="41"/>
      <c r="U469" s="42"/>
      <c r="V469" s="18"/>
      <c r="W469" s="36"/>
      <c r="X469" s="19"/>
      <c r="Y469" s="19"/>
      <c r="Z469" s="19"/>
      <c r="AA469" s="33"/>
      <c r="AB469" s="19" t="str">
        <f>_xlfn.IFNA(VLOOKUP(Inventaire_tableau[[#This Row],[Recommandation]],tableau_equiv_filière_KPI,2,FALSE),"")</f>
        <v/>
      </c>
    </row>
    <row r="470" spans="2:28" x14ac:dyDescent="0.25">
      <c r="B470" s="44"/>
      <c r="C470" s="33"/>
      <c r="D470" s="18"/>
      <c r="E470" s="14"/>
      <c r="F470" s="2"/>
      <c r="G470" s="2"/>
      <c r="H470" s="2"/>
      <c r="I470" s="2"/>
      <c r="J470" s="2"/>
      <c r="K470" s="2"/>
      <c r="L470" s="2"/>
      <c r="M470" s="19"/>
      <c r="N470" s="14"/>
      <c r="O470" s="13"/>
      <c r="P470" s="2"/>
      <c r="Q470" s="14"/>
      <c r="R470" s="40"/>
      <c r="S470" s="41"/>
      <c r="T470" s="41"/>
      <c r="U470" s="42"/>
      <c r="V470" s="18"/>
      <c r="W470" s="36"/>
      <c r="X470" s="19"/>
      <c r="Y470" s="19"/>
      <c r="Z470" s="19"/>
      <c r="AA470" s="33"/>
      <c r="AB470" s="19" t="str">
        <f>_xlfn.IFNA(VLOOKUP(Inventaire_tableau[[#This Row],[Recommandation]],tableau_equiv_filière_KPI,2,FALSE),"")</f>
        <v/>
      </c>
    </row>
    <row r="471" spans="2:28" x14ac:dyDescent="0.25">
      <c r="B471" s="44"/>
      <c r="C471" s="33"/>
      <c r="D471" s="18"/>
      <c r="E471" s="14"/>
      <c r="F471" s="2"/>
      <c r="G471" s="2"/>
      <c r="H471" s="2"/>
      <c r="I471" s="2"/>
      <c r="J471" s="2"/>
      <c r="K471" s="2"/>
      <c r="L471" s="2"/>
      <c r="M471" s="19"/>
      <c r="N471" s="14"/>
      <c r="O471" s="13"/>
      <c r="P471" s="2"/>
      <c r="Q471" s="14"/>
      <c r="R471" s="40"/>
      <c r="S471" s="41"/>
      <c r="T471" s="41"/>
      <c r="U471" s="42"/>
      <c r="V471" s="18"/>
      <c r="W471" s="36"/>
      <c r="X471" s="19"/>
      <c r="Y471" s="19"/>
      <c r="Z471" s="19"/>
      <c r="AA471" s="33"/>
      <c r="AB471" s="19" t="str">
        <f>_xlfn.IFNA(VLOOKUP(Inventaire_tableau[[#This Row],[Recommandation]],tableau_equiv_filière_KPI,2,FALSE),"")</f>
        <v/>
      </c>
    </row>
    <row r="472" spans="2:28" x14ac:dyDescent="0.25">
      <c r="B472" s="44"/>
      <c r="C472" s="33"/>
      <c r="D472" s="18"/>
      <c r="E472" s="14"/>
      <c r="F472" s="2"/>
      <c r="G472" s="2"/>
      <c r="H472" s="2"/>
      <c r="I472" s="2"/>
      <c r="J472" s="2"/>
      <c r="K472" s="2"/>
      <c r="L472" s="2"/>
      <c r="M472" s="19"/>
      <c r="N472" s="14"/>
      <c r="O472" s="13"/>
      <c r="P472" s="2"/>
      <c r="Q472" s="14"/>
      <c r="R472" s="40"/>
      <c r="S472" s="41"/>
      <c r="T472" s="41"/>
      <c r="U472" s="42"/>
      <c r="V472" s="18"/>
      <c r="W472" s="36"/>
      <c r="X472" s="19"/>
      <c r="Y472" s="19"/>
      <c r="Z472" s="19"/>
      <c r="AA472" s="33"/>
      <c r="AB472" s="19" t="str">
        <f>_xlfn.IFNA(VLOOKUP(Inventaire_tableau[[#This Row],[Recommandation]],tableau_equiv_filière_KPI,2,FALSE),"")</f>
        <v/>
      </c>
    </row>
    <row r="473" spans="2:28" x14ac:dyDescent="0.25">
      <c r="B473" s="44"/>
      <c r="C473" s="33"/>
      <c r="D473" s="18"/>
      <c r="E473" s="14"/>
      <c r="F473" s="2"/>
      <c r="G473" s="2"/>
      <c r="H473" s="2"/>
      <c r="I473" s="2"/>
      <c r="J473" s="2"/>
      <c r="K473" s="2"/>
      <c r="L473" s="2"/>
      <c r="M473" s="19"/>
      <c r="N473" s="14"/>
      <c r="O473" s="13"/>
      <c r="P473" s="2"/>
      <c r="Q473" s="14"/>
      <c r="R473" s="40"/>
      <c r="S473" s="41"/>
      <c r="T473" s="41"/>
      <c r="U473" s="42"/>
      <c r="V473" s="18"/>
      <c r="W473" s="36"/>
      <c r="X473" s="19"/>
      <c r="Y473" s="19"/>
      <c r="Z473" s="19"/>
      <c r="AA473" s="33"/>
      <c r="AB473" s="19" t="str">
        <f>_xlfn.IFNA(VLOOKUP(Inventaire_tableau[[#This Row],[Recommandation]],tableau_equiv_filière_KPI,2,FALSE),"")</f>
        <v/>
      </c>
    </row>
    <row r="474" spans="2:28" x14ac:dyDescent="0.25">
      <c r="B474" s="44"/>
      <c r="C474" s="33"/>
      <c r="D474" s="18"/>
      <c r="E474" s="14"/>
      <c r="F474" s="2"/>
      <c r="G474" s="2"/>
      <c r="H474" s="2"/>
      <c r="I474" s="2"/>
      <c r="J474" s="2"/>
      <c r="K474" s="2"/>
      <c r="L474" s="2"/>
      <c r="M474" s="19"/>
      <c r="N474" s="14"/>
      <c r="O474" s="13"/>
      <c r="P474" s="2"/>
      <c r="Q474" s="14"/>
      <c r="R474" s="40"/>
      <c r="S474" s="41"/>
      <c r="T474" s="41"/>
      <c r="U474" s="42"/>
      <c r="V474" s="18"/>
      <c r="W474" s="36"/>
      <c r="X474" s="19"/>
      <c r="Y474" s="19"/>
      <c r="Z474" s="19"/>
      <c r="AA474" s="33"/>
      <c r="AB474" s="19" t="str">
        <f>_xlfn.IFNA(VLOOKUP(Inventaire_tableau[[#This Row],[Recommandation]],tableau_equiv_filière_KPI,2,FALSE),"")</f>
        <v/>
      </c>
    </row>
    <row r="475" spans="2:28" x14ac:dyDescent="0.25">
      <c r="B475" s="44"/>
      <c r="C475" s="33"/>
      <c r="D475" s="18"/>
      <c r="E475" s="14"/>
      <c r="F475" s="2"/>
      <c r="G475" s="2"/>
      <c r="H475" s="2"/>
      <c r="I475" s="2"/>
      <c r="J475" s="2"/>
      <c r="K475" s="2"/>
      <c r="L475" s="2"/>
      <c r="M475" s="19"/>
      <c r="N475" s="14"/>
      <c r="O475" s="13"/>
      <c r="P475" s="2"/>
      <c r="Q475" s="14"/>
      <c r="R475" s="40"/>
      <c r="S475" s="41"/>
      <c r="T475" s="41"/>
      <c r="U475" s="42"/>
      <c r="V475" s="18"/>
      <c r="W475" s="36"/>
      <c r="X475" s="19"/>
      <c r="Y475" s="19"/>
      <c r="Z475" s="19"/>
      <c r="AA475" s="33"/>
      <c r="AB475" s="19" t="str">
        <f>_xlfn.IFNA(VLOOKUP(Inventaire_tableau[[#This Row],[Recommandation]],tableau_equiv_filière_KPI,2,FALSE),"")</f>
        <v/>
      </c>
    </row>
    <row r="476" spans="2:28" x14ac:dyDescent="0.25">
      <c r="B476" s="44"/>
      <c r="C476" s="33"/>
      <c r="D476" s="18"/>
      <c r="E476" s="14"/>
      <c r="F476" s="2"/>
      <c r="G476" s="2"/>
      <c r="H476" s="2"/>
      <c r="I476" s="2"/>
      <c r="J476" s="2"/>
      <c r="K476" s="2"/>
      <c r="L476" s="2"/>
      <c r="M476" s="19"/>
      <c r="N476" s="14"/>
      <c r="O476" s="13"/>
      <c r="P476" s="2"/>
      <c r="Q476" s="14"/>
      <c r="R476" s="40"/>
      <c r="S476" s="41"/>
      <c r="T476" s="41"/>
      <c r="U476" s="42"/>
      <c r="V476" s="18"/>
      <c r="W476" s="36"/>
      <c r="X476" s="19"/>
      <c r="Y476" s="19"/>
      <c r="Z476" s="19"/>
      <c r="AA476" s="33"/>
      <c r="AB476" s="19" t="str">
        <f>_xlfn.IFNA(VLOOKUP(Inventaire_tableau[[#This Row],[Recommandation]],tableau_equiv_filière_KPI,2,FALSE),"")</f>
        <v/>
      </c>
    </row>
    <row r="477" spans="2:28" x14ac:dyDescent="0.25">
      <c r="B477" s="44"/>
      <c r="C477" s="33"/>
      <c r="D477" s="18"/>
      <c r="E477" s="14"/>
      <c r="F477" s="2"/>
      <c r="G477" s="2"/>
      <c r="H477" s="2"/>
      <c r="I477" s="2"/>
      <c r="J477" s="2"/>
      <c r="K477" s="2"/>
      <c r="L477" s="2"/>
      <c r="M477" s="19"/>
      <c r="N477" s="14"/>
      <c r="O477" s="13"/>
      <c r="P477" s="2"/>
      <c r="Q477" s="14"/>
      <c r="R477" s="40"/>
      <c r="S477" s="41"/>
      <c r="T477" s="41"/>
      <c r="U477" s="42"/>
      <c r="V477" s="18"/>
      <c r="W477" s="36"/>
      <c r="X477" s="19"/>
      <c r="Y477" s="19"/>
      <c r="Z477" s="19"/>
      <c r="AA477" s="33"/>
      <c r="AB477" s="19" t="str">
        <f>_xlfn.IFNA(VLOOKUP(Inventaire_tableau[[#This Row],[Recommandation]],tableau_equiv_filière_KPI,2,FALSE),"")</f>
        <v/>
      </c>
    </row>
    <row r="478" spans="2:28" x14ac:dyDescent="0.25">
      <c r="B478" s="44"/>
      <c r="C478" s="33"/>
      <c r="D478" s="18"/>
      <c r="E478" s="14"/>
      <c r="F478" s="2"/>
      <c r="G478" s="2"/>
      <c r="H478" s="2"/>
      <c r="I478" s="2"/>
      <c r="J478" s="2"/>
      <c r="K478" s="2"/>
      <c r="L478" s="2"/>
      <c r="M478" s="19"/>
      <c r="N478" s="14"/>
      <c r="O478" s="13"/>
      <c r="P478" s="2"/>
      <c r="Q478" s="14"/>
      <c r="R478" s="40"/>
      <c r="S478" s="41"/>
      <c r="T478" s="41"/>
      <c r="U478" s="42"/>
      <c r="V478" s="18"/>
      <c r="W478" s="36"/>
      <c r="X478" s="19"/>
      <c r="Y478" s="19"/>
      <c r="Z478" s="19"/>
      <c r="AA478" s="33"/>
      <c r="AB478" s="19" t="str">
        <f>_xlfn.IFNA(VLOOKUP(Inventaire_tableau[[#This Row],[Recommandation]],tableau_equiv_filière_KPI,2,FALSE),"")</f>
        <v/>
      </c>
    </row>
    <row r="479" spans="2:28" x14ac:dyDescent="0.25">
      <c r="B479" s="44"/>
      <c r="C479" s="33"/>
      <c r="D479" s="18"/>
      <c r="E479" s="14"/>
      <c r="F479" s="2"/>
      <c r="G479" s="2"/>
      <c r="H479" s="2"/>
      <c r="I479" s="2"/>
      <c r="J479" s="2"/>
      <c r="K479" s="2"/>
      <c r="L479" s="2"/>
      <c r="M479" s="19"/>
      <c r="N479" s="14"/>
      <c r="O479" s="13"/>
      <c r="P479" s="2"/>
      <c r="Q479" s="14"/>
      <c r="R479" s="40"/>
      <c r="S479" s="41"/>
      <c r="T479" s="41"/>
      <c r="U479" s="42"/>
      <c r="V479" s="18"/>
      <c r="W479" s="36"/>
      <c r="X479" s="19"/>
      <c r="Y479" s="19"/>
      <c r="Z479" s="19"/>
      <c r="AA479" s="33"/>
      <c r="AB479" s="19" t="str">
        <f>_xlfn.IFNA(VLOOKUP(Inventaire_tableau[[#This Row],[Recommandation]],tableau_equiv_filière_KPI,2,FALSE),"")</f>
        <v/>
      </c>
    </row>
    <row r="480" spans="2:28" x14ac:dyDescent="0.25">
      <c r="B480" s="44"/>
      <c r="C480" s="33"/>
      <c r="D480" s="18"/>
      <c r="E480" s="14"/>
      <c r="F480" s="2"/>
      <c r="G480" s="2"/>
      <c r="H480" s="2"/>
      <c r="I480" s="2"/>
      <c r="J480" s="2"/>
      <c r="K480" s="2"/>
      <c r="L480" s="2"/>
      <c r="M480" s="19"/>
      <c r="N480" s="14"/>
      <c r="O480" s="13"/>
      <c r="P480" s="2"/>
      <c r="Q480" s="14"/>
      <c r="R480" s="40"/>
      <c r="S480" s="41"/>
      <c r="T480" s="41"/>
      <c r="U480" s="42"/>
      <c r="V480" s="18"/>
      <c r="W480" s="36"/>
      <c r="X480" s="19"/>
      <c r="Y480" s="19"/>
      <c r="Z480" s="19"/>
      <c r="AA480" s="33"/>
      <c r="AB480" s="19" t="str">
        <f>_xlfn.IFNA(VLOOKUP(Inventaire_tableau[[#This Row],[Recommandation]],tableau_equiv_filière_KPI,2,FALSE),"")</f>
        <v/>
      </c>
    </row>
    <row r="481" spans="2:28" x14ac:dyDescent="0.25">
      <c r="B481" s="44"/>
      <c r="C481" s="33"/>
      <c r="D481" s="18"/>
      <c r="E481" s="14"/>
      <c r="F481" s="2"/>
      <c r="G481" s="2"/>
      <c r="H481" s="2"/>
      <c r="I481" s="2"/>
      <c r="J481" s="2"/>
      <c r="K481" s="2"/>
      <c r="L481" s="2"/>
      <c r="M481" s="19"/>
      <c r="N481" s="14"/>
      <c r="O481" s="13"/>
      <c r="P481" s="2"/>
      <c r="Q481" s="14"/>
      <c r="R481" s="40"/>
      <c r="S481" s="41"/>
      <c r="T481" s="41"/>
      <c r="U481" s="42"/>
      <c r="V481" s="18"/>
      <c r="W481" s="36"/>
      <c r="X481" s="19"/>
      <c r="Y481" s="19"/>
      <c r="Z481" s="19"/>
      <c r="AA481" s="33"/>
      <c r="AB481" s="19" t="str">
        <f>_xlfn.IFNA(VLOOKUP(Inventaire_tableau[[#This Row],[Recommandation]],tableau_equiv_filière_KPI,2,FALSE),"")</f>
        <v/>
      </c>
    </row>
    <row r="482" spans="2:28" x14ac:dyDescent="0.25">
      <c r="B482" s="44"/>
      <c r="C482" s="33"/>
      <c r="D482" s="18"/>
      <c r="E482" s="14"/>
      <c r="F482" s="2"/>
      <c r="G482" s="2"/>
      <c r="H482" s="2"/>
      <c r="I482" s="2"/>
      <c r="J482" s="2"/>
      <c r="K482" s="2"/>
      <c r="L482" s="2"/>
      <c r="M482" s="19"/>
      <c r="N482" s="14"/>
      <c r="O482" s="13"/>
      <c r="P482" s="2"/>
      <c r="Q482" s="14"/>
      <c r="R482" s="40"/>
      <c r="S482" s="41"/>
      <c r="T482" s="41"/>
      <c r="U482" s="42"/>
      <c r="V482" s="18"/>
      <c r="W482" s="36"/>
      <c r="X482" s="19"/>
      <c r="Y482" s="19"/>
      <c r="Z482" s="19"/>
      <c r="AA482" s="33"/>
      <c r="AB482" s="19" t="str">
        <f>_xlfn.IFNA(VLOOKUP(Inventaire_tableau[[#This Row],[Recommandation]],tableau_equiv_filière_KPI,2,FALSE),"")</f>
        <v/>
      </c>
    </row>
    <row r="483" spans="2:28" x14ac:dyDescent="0.25">
      <c r="B483" s="44"/>
      <c r="C483" s="33"/>
      <c r="D483" s="18"/>
      <c r="E483" s="14"/>
      <c r="F483" s="2"/>
      <c r="G483" s="2"/>
      <c r="H483" s="2"/>
      <c r="I483" s="2"/>
      <c r="J483" s="2"/>
      <c r="K483" s="2"/>
      <c r="L483" s="2"/>
      <c r="M483" s="19"/>
      <c r="N483" s="14"/>
      <c r="O483" s="13"/>
      <c r="P483" s="2"/>
      <c r="Q483" s="14"/>
      <c r="R483" s="40"/>
      <c r="S483" s="41"/>
      <c r="T483" s="41"/>
      <c r="U483" s="42"/>
      <c r="V483" s="18"/>
      <c r="W483" s="36"/>
      <c r="X483" s="19"/>
      <c r="Y483" s="19"/>
      <c r="Z483" s="19"/>
      <c r="AA483" s="33"/>
      <c r="AB483" s="19" t="str">
        <f>_xlfn.IFNA(VLOOKUP(Inventaire_tableau[[#This Row],[Recommandation]],tableau_equiv_filière_KPI,2,FALSE),"")</f>
        <v/>
      </c>
    </row>
    <row r="484" spans="2:28" x14ac:dyDescent="0.25">
      <c r="B484" s="44"/>
      <c r="C484" s="33"/>
      <c r="D484" s="18"/>
      <c r="E484" s="14"/>
      <c r="F484" s="2"/>
      <c r="G484" s="2"/>
      <c r="H484" s="2"/>
      <c r="I484" s="2"/>
      <c r="J484" s="2"/>
      <c r="K484" s="2"/>
      <c r="L484" s="2"/>
      <c r="M484" s="19"/>
      <c r="N484" s="14"/>
      <c r="O484" s="13"/>
      <c r="P484" s="2"/>
      <c r="Q484" s="14"/>
      <c r="R484" s="40"/>
      <c r="S484" s="41"/>
      <c r="T484" s="41"/>
      <c r="U484" s="42"/>
      <c r="V484" s="18"/>
      <c r="W484" s="36"/>
      <c r="X484" s="19"/>
      <c r="Y484" s="19"/>
      <c r="Z484" s="19"/>
      <c r="AA484" s="33"/>
      <c r="AB484" s="19" t="str">
        <f>_xlfn.IFNA(VLOOKUP(Inventaire_tableau[[#This Row],[Recommandation]],tableau_equiv_filière_KPI,2,FALSE),"")</f>
        <v/>
      </c>
    </row>
    <row r="485" spans="2:28" x14ac:dyDescent="0.25">
      <c r="B485" s="44"/>
      <c r="C485" s="33"/>
      <c r="D485" s="18"/>
      <c r="E485" s="14"/>
      <c r="F485" s="2"/>
      <c r="G485" s="2"/>
      <c r="H485" s="2"/>
      <c r="I485" s="2"/>
      <c r="J485" s="2"/>
      <c r="K485" s="2"/>
      <c r="L485" s="2"/>
      <c r="M485" s="19"/>
      <c r="N485" s="14"/>
      <c r="O485" s="13"/>
      <c r="P485" s="2"/>
      <c r="Q485" s="14"/>
      <c r="R485" s="40"/>
      <c r="S485" s="41"/>
      <c r="T485" s="41"/>
      <c r="U485" s="42"/>
      <c r="V485" s="18"/>
      <c r="W485" s="36"/>
      <c r="X485" s="19"/>
      <c r="Y485" s="19"/>
      <c r="Z485" s="19"/>
      <c r="AA485" s="33"/>
      <c r="AB485" s="19" t="str">
        <f>_xlfn.IFNA(VLOOKUP(Inventaire_tableau[[#This Row],[Recommandation]],tableau_equiv_filière_KPI,2,FALSE),"")</f>
        <v/>
      </c>
    </row>
    <row r="486" spans="2:28" x14ac:dyDescent="0.25">
      <c r="B486" s="44"/>
      <c r="C486" s="33"/>
      <c r="D486" s="18"/>
      <c r="E486" s="14"/>
      <c r="F486" s="2"/>
      <c r="G486" s="2"/>
      <c r="H486" s="2"/>
      <c r="I486" s="2"/>
      <c r="J486" s="2"/>
      <c r="K486" s="2"/>
      <c r="L486" s="2"/>
      <c r="M486" s="19"/>
      <c r="N486" s="14"/>
      <c r="O486" s="13"/>
      <c r="P486" s="2"/>
      <c r="Q486" s="14"/>
      <c r="R486" s="40"/>
      <c r="S486" s="41"/>
      <c r="T486" s="41"/>
      <c r="U486" s="42"/>
      <c r="V486" s="18"/>
      <c r="W486" s="36"/>
      <c r="X486" s="19"/>
      <c r="Y486" s="19"/>
      <c r="Z486" s="19"/>
      <c r="AA486" s="33"/>
      <c r="AB486" s="19" t="str">
        <f>_xlfn.IFNA(VLOOKUP(Inventaire_tableau[[#This Row],[Recommandation]],tableau_equiv_filière_KPI,2,FALSE),"")</f>
        <v/>
      </c>
    </row>
    <row r="487" spans="2:28" x14ac:dyDescent="0.25">
      <c r="B487" s="44"/>
      <c r="C487" s="33"/>
      <c r="D487" s="18"/>
      <c r="E487" s="14"/>
      <c r="F487" s="2"/>
      <c r="G487" s="2"/>
      <c r="H487" s="2"/>
      <c r="I487" s="2"/>
      <c r="J487" s="2"/>
      <c r="K487" s="2"/>
      <c r="L487" s="2"/>
      <c r="M487" s="19"/>
      <c r="N487" s="14"/>
      <c r="O487" s="13"/>
      <c r="P487" s="2"/>
      <c r="Q487" s="14"/>
      <c r="R487" s="40"/>
      <c r="S487" s="41"/>
      <c r="T487" s="41"/>
      <c r="U487" s="42"/>
      <c r="V487" s="18"/>
      <c r="W487" s="36"/>
      <c r="X487" s="19"/>
      <c r="Y487" s="19"/>
      <c r="Z487" s="19"/>
      <c r="AA487" s="33"/>
      <c r="AB487" s="19" t="str">
        <f>_xlfn.IFNA(VLOOKUP(Inventaire_tableau[[#This Row],[Recommandation]],tableau_equiv_filière_KPI,2,FALSE),"")</f>
        <v/>
      </c>
    </row>
    <row r="488" spans="2:28" x14ac:dyDescent="0.25">
      <c r="B488" s="44"/>
      <c r="C488" s="33"/>
      <c r="D488" s="18"/>
      <c r="E488" s="14"/>
      <c r="F488" s="2"/>
      <c r="G488" s="2"/>
      <c r="H488" s="2"/>
      <c r="I488" s="2"/>
      <c r="J488" s="2"/>
      <c r="K488" s="2"/>
      <c r="L488" s="2"/>
      <c r="M488" s="19"/>
      <c r="N488" s="14"/>
      <c r="O488" s="13"/>
      <c r="P488" s="2"/>
      <c r="Q488" s="14"/>
      <c r="R488" s="40"/>
      <c r="S488" s="41"/>
      <c r="T488" s="41"/>
      <c r="U488" s="42"/>
      <c r="V488" s="18"/>
      <c r="W488" s="36"/>
      <c r="X488" s="19"/>
      <c r="Y488" s="19"/>
      <c r="Z488" s="19"/>
      <c r="AA488" s="33"/>
      <c r="AB488" s="19" t="str">
        <f>_xlfn.IFNA(VLOOKUP(Inventaire_tableau[[#This Row],[Recommandation]],tableau_equiv_filière_KPI,2,FALSE),"")</f>
        <v/>
      </c>
    </row>
    <row r="489" spans="2:28" x14ac:dyDescent="0.25">
      <c r="B489" s="44"/>
      <c r="C489" s="33"/>
      <c r="D489" s="18"/>
      <c r="E489" s="14"/>
      <c r="F489" s="2"/>
      <c r="G489" s="2"/>
      <c r="H489" s="2"/>
      <c r="I489" s="2"/>
      <c r="J489" s="2"/>
      <c r="K489" s="2"/>
      <c r="L489" s="2"/>
      <c r="M489" s="19"/>
      <c r="N489" s="14"/>
      <c r="O489" s="13"/>
      <c r="P489" s="2"/>
      <c r="Q489" s="14"/>
      <c r="R489" s="40"/>
      <c r="S489" s="41"/>
      <c r="T489" s="41"/>
      <c r="U489" s="42"/>
      <c r="V489" s="18"/>
      <c r="W489" s="36"/>
      <c r="X489" s="19"/>
      <c r="Y489" s="19"/>
      <c r="Z489" s="19"/>
      <c r="AA489" s="33"/>
      <c r="AB489" s="19" t="str">
        <f>_xlfn.IFNA(VLOOKUP(Inventaire_tableau[[#This Row],[Recommandation]],tableau_equiv_filière_KPI,2,FALSE),"")</f>
        <v/>
      </c>
    </row>
    <row r="490" spans="2:28" x14ac:dyDescent="0.25">
      <c r="B490" s="44"/>
      <c r="C490" s="33"/>
      <c r="D490" s="18"/>
      <c r="E490" s="14"/>
      <c r="F490" s="2"/>
      <c r="G490" s="2"/>
      <c r="H490" s="2"/>
      <c r="I490" s="2"/>
      <c r="J490" s="2"/>
      <c r="K490" s="2"/>
      <c r="L490" s="2"/>
      <c r="M490" s="19"/>
      <c r="N490" s="14"/>
      <c r="O490" s="13"/>
      <c r="P490" s="2"/>
      <c r="Q490" s="14"/>
      <c r="R490" s="40"/>
      <c r="S490" s="41"/>
      <c r="T490" s="41"/>
      <c r="U490" s="42"/>
      <c r="V490" s="18"/>
      <c r="W490" s="36"/>
      <c r="X490" s="19"/>
      <c r="Y490" s="19"/>
      <c r="Z490" s="19"/>
      <c r="AA490" s="33"/>
      <c r="AB490" s="19" t="str">
        <f>_xlfn.IFNA(VLOOKUP(Inventaire_tableau[[#This Row],[Recommandation]],tableau_equiv_filière_KPI,2,FALSE),"")</f>
        <v/>
      </c>
    </row>
    <row r="491" spans="2:28" x14ac:dyDescent="0.25">
      <c r="B491" s="44"/>
      <c r="C491" s="33"/>
      <c r="D491" s="18"/>
      <c r="E491" s="14"/>
      <c r="F491" s="2"/>
      <c r="G491" s="2"/>
      <c r="H491" s="2"/>
      <c r="I491" s="2"/>
      <c r="J491" s="2"/>
      <c r="K491" s="2"/>
      <c r="L491" s="2"/>
      <c r="M491" s="19"/>
      <c r="N491" s="14"/>
      <c r="O491" s="13"/>
      <c r="P491" s="2"/>
      <c r="Q491" s="14"/>
      <c r="R491" s="40"/>
      <c r="S491" s="41"/>
      <c r="T491" s="41"/>
      <c r="U491" s="42"/>
      <c r="V491" s="18"/>
      <c r="W491" s="36"/>
      <c r="X491" s="19"/>
      <c r="Y491" s="19"/>
      <c r="Z491" s="19"/>
      <c r="AA491" s="33"/>
      <c r="AB491" s="19" t="str">
        <f>_xlfn.IFNA(VLOOKUP(Inventaire_tableau[[#This Row],[Recommandation]],tableau_equiv_filière_KPI,2,FALSE),"")</f>
        <v/>
      </c>
    </row>
    <row r="492" spans="2:28" x14ac:dyDescent="0.25">
      <c r="B492" s="44"/>
      <c r="C492" s="33"/>
      <c r="D492" s="18"/>
      <c r="E492" s="14"/>
      <c r="F492" s="2"/>
      <c r="G492" s="2"/>
      <c r="H492" s="2"/>
      <c r="I492" s="2"/>
      <c r="J492" s="2"/>
      <c r="K492" s="2"/>
      <c r="L492" s="2"/>
      <c r="M492" s="19"/>
      <c r="N492" s="14"/>
      <c r="O492" s="13"/>
      <c r="P492" s="2"/>
      <c r="Q492" s="14"/>
      <c r="R492" s="40"/>
      <c r="S492" s="41"/>
      <c r="T492" s="41"/>
      <c r="U492" s="42"/>
      <c r="V492" s="18"/>
      <c r="W492" s="36"/>
      <c r="X492" s="19"/>
      <c r="Y492" s="19"/>
      <c r="Z492" s="19"/>
      <c r="AA492" s="33"/>
      <c r="AB492" s="19" t="str">
        <f>_xlfn.IFNA(VLOOKUP(Inventaire_tableau[[#This Row],[Recommandation]],tableau_equiv_filière_KPI,2,FALSE),"")</f>
        <v/>
      </c>
    </row>
    <row r="493" spans="2:28" x14ac:dyDescent="0.25">
      <c r="B493" s="44"/>
      <c r="C493" s="33"/>
      <c r="D493" s="18"/>
      <c r="E493" s="14"/>
      <c r="F493" s="2"/>
      <c r="G493" s="2"/>
      <c r="H493" s="2"/>
      <c r="I493" s="2"/>
      <c r="J493" s="2"/>
      <c r="K493" s="2"/>
      <c r="L493" s="2"/>
      <c r="M493" s="19"/>
      <c r="N493" s="14"/>
      <c r="O493" s="13"/>
      <c r="P493" s="2"/>
      <c r="Q493" s="14"/>
      <c r="R493" s="40"/>
      <c r="S493" s="41"/>
      <c r="T493" s="41"/>
      <c r="U493" s="42"/>
      <c r="V493" s="18"/>
      <c r="W493" s="36"/>
      <c r="X493" s="19"/>
      <c r="Y493" s="19"/>
      <c r="Z493" s="19"/>
      <c r="AA493" s="33"/>
      <c r="AB493" s="19" t="str">
        <f>_xlfn.IFNA(VLOOKUP(Inventaire_tableau[[#This Row],[Recommandation]],tableau_equiv_filière_KPI,2,FALSE),"")</f>
        <v/>
      </c>
    </row>
    <row r="494" spans="2:28" x14ac:dyDescent="0.25">
      <c r="B494" s="44"/>
      <c r="C494" s="33"/>
      <c r="D494" s="18"/>
      <c r="E494" s="14"/>
      <c r="F494" s="2"/>
      <c r="G494" s="2"/>
      <c r="H494" s="2"/>
      <c r="I494" s="2"/>
      <c r="J494" s="2"/>
      <c r="K494" s="2"/>
      <c r="L494" s="2"/>
      <c r="M494" s="19"/>
      <c r="N494" s="14"/>
      <c r="O494" s="13"/>
      <c r="P494" s="2"/>
      <c r="Q494" s="14"/>
      <c r="R494" s="40"/>
      <c r="S494" s="41"/>
      <c r="T494" s="41"/>
      <c r="U494" s="42"/>
      <c r="V494" s="18"/>
      <c r="W494" s="36"/>
      <c r="X494" s="19"/>
      <c r="Y494" s="19"/>
      <c r="Z494" s="19"/>
      <c r="AA494" s="33"/>
      <c r="AB494" s="19" t="str">
        <f>_xlfn.IFNA(VLOOKUP(Inventaire_tableau[[#This Row],[Recommandation]],tableau_equiv_filière_KPI,2,FALSE),"")</f>
        <v/>
      </c>
    </row>
    <row r="495" spans="2:28" x14ac:dyDescent="0.25">
      <c r="B495" s="44"/>
      <c r="C495" s="33"/>
      <c r="D495" s="18"/>
      <c r="E495" s="14"/>
      <c r="F495" s="2"/>
      <c r="G495" s="2"/>
      <c r="H495" s="2"/>
      <c r="I495" s="2"/>
      <c r="J495" s="2"/>
      <c r="K495" s="2"/>
      <c r="L495" s="2"/>
      <c r="M495" s="19"/>
      <c r="N495" s="14"/>
      <c r="O495" s="13"/>
      <c r="P495" s="2"/>
      <c r="Q495" s="14"/>
      <c r="R495" s="40"/>
      <c r="S495" s="41"/>
      <c r="T495" s="41"/>
      <c r="U495" s="42"/>
      <c r="V495" s="18"/>
      <c r="W495" s="36"/>
      <c r="X495" s="19"/>
      <c r="Y495" s="19"/>
      <c r="Z495" s="19"/>
      <c r="AA495" s="33"/>
      <c r="AB495" s="19" t="str">
        <f>_xlfn.IFNA(VLOOKUP(Inventaire_tableau[[#This Row],[Recommandation]],tableau_equiv_filière_KPI,2,FALSE),"")</f>
        <v/>
      </c>
    </row>
    <row r="496" spans="2:28" x14ac:dyDescent="0.25">
      <c r="B496" s="44"/>
      <c r="C496" s="33"/>
      <c r="D496" s="18"/>
      <c r="E496" s="14"/>
      <c r="F496" s="2"/>
      <c r="G496" s="2"/>
      <c r="H496" s="2"/>
      <c r="I496" s="2"/>
      <c r="J496" s="2"/>
      <c r="K496" s="2"/>
      <c r="L496" s="2"/>
      <c r="M496" s="19"/>
      <c r="N496" s="14"/>
      <c r="O496" s="13"/>
      <c r="P496" s="2"/>
      <c r="Q496" s="14"/>
      <c r="R496" s="40"/>
      <c r="S496" s="41"/>
      <c r="T496" s="41"/>
      <c r="U496" s="42"/>
      <c r="V496" s="18"/>
      <c r="W496" s="36"/>
      <c r="X496" s="19"/>
      <c r="Y496" s="19"/>
      <c r="Z496" s="19"/>
      <c r="AA496" s="33"/>
      <c r="AB496" s="19" t="str">
        <f>_xlfn.IFNA(VLOOKUP(Inventaire_tableau[[#This Row],[Recommandation]],tableau_equiv_filière_KPI,2,FALSE),"")</f>
        <v/>
      </c>
    </row>
    <row r="497" spans="2:28" x14ac:dyDescent="0.25">
      <c r="B497" s="44"/>
      <c r="C497" s="33"/>
      <c r="D497" s="18"/>
      <c r="E497" s="14"/>
      <c r="F497" s="2"/>
      <c r="G497" s="2"/>
      <c r="H497" s="2"/>
      <c r="I497" s="2"/>
      <c r="J497" s="2"/>
      <c r="K497" s="2"/>
      <c r="L497" s="2"/>
      <c r="M497" s="19"/>
      <c r="N497" s="14"/>
      <c r="O497" s="13"/>
      <c r="P497" s="2"/>
      <c r="Q497" s="14"/>
      <c r="R497" s="40"/>
      <c r="S497" s="41"/>
      <c r="T497" s="41"/>
      <c r="U497" s="42"/>
      <c r="V497" s="18"/>
      <c r="W497" s="36"/>
      <c r="X497" s="19"/>
      <c r="Y497" s="19"/>
      <c r="Z497" s="19"/>
      <c r="AA497" s="33"/>
      <c r="AB497" s="19" t="str">
        <f>_xlfn.IFNA(VLOOKUP(Inventaire_tableau[[#This Row],[Recommandation]],tableau_equiv_filière_KPI,2,FALSE),"")</f>
        <v/>
      </c>
    </row>
    <row r="498" spans="2:28" x14ac:dyDescent="0.25">
      <c r="B498" s="44"/>
      <c r="C498" s="33"/>
      <c r="D498" s="18"/>
      <c r="E498" s="14"/>
      <c r="F498" s="2"/>
      <c r="G498" s="2"/>
      <c r="H498" s="2"/>
      <c r="I498" s="2"/>
      <c r="J498" s="2"/>
      <c r="K498" s="2"/>
      <c r="L498" s="2"/>
      <c r="M498" s="19"/>
      <c r="N498" s="14"/>
      <c r="O498" s="13"/>
      <c r="P498" s="2"/>
      <c r="Q498" s="14"/>
      <c r="R498" s="40"/>
      <c r="S498" s="41"/>
      <c r="T498" s="41"/>
      <c r="U498" s="42"/>
      <c r="V498" s="18"/>
      <c r="W498" s="36"/>
      <c r="X498" s="19"/>
      <c r="Y498" s="19"/>
      <c r="Z498" s="19"/>
      <c r="AA498" s="33"/>
      <c r="AB498" s="19" t="str">
        <f>_xlfn.IFNA(VLOOKUP(Inventaire_tableau[[#This Row],[Recommandation]],tableau_equiv_filière_KPI,2,FALSE),"")</f>
        <v/>
      </c>
    </row>
    <row r="499" spans="2:28" x14ac:dyDescent="0.25">
      <c r="B499" s="44"/>
      <c r="C499" s="33"/>
      <c r="D499" s="18"/>
      <c r="E499" s="14"/>
      <c r="F499" s="2"/>
      <c r="G499" s="2"/>
      <c r="H499" s="2"/>
      <c r="I499" s="2"/>
      <c r="J499" s="2"/>
      <c r="K499" s="2"/>
      <c r="L499" s="2"/>
      <c r="M499" s="19"/>
      <c r="N499" s="14"/>
      <c r="O499" s="13"/>
      <c r="P499" s="2"/>
      <c r="Q499" s="14"/>
      <c r="R499" s="40"/>
      <c r="S499" s="41"/>
      <c r="T499" s="41"/>
      <c r="U499" s="42"/>
      <c r="V499" s="18"/>
      <c r="W499" s="36"/>
      <c r="X499" s="19"/>
      <c r="Y499" s="19"/>
      <c r="Z499" s="19"/>
      <c r="AA499" s="33"/>
      <c r="AB499" s="19" t="str">
        <f>_xlfn.IFNA(VLOOKUP(Inventaire_tableau[[#This Row],[Recommandation]],tableau_equiv_filière_KPI,2,FALSE),"")</f>
        <v/>
      </c>
    </row>
    <row r="500" spans="2:28" ht="14.95" thickBot="1" x14ac:dyDescent="0.3">
      <c r="B500" s="44"/>
      <c r="C500" s="101"/>
      <c r="D500" s="18"/>
      <c r="E500" s="14"/>
      <c r="F500" s="2"/>
      <c r="G500" s="2"/>
      <c r="H500" s="2"/>
      <c r="I500" s="2"/>
      <c r="J500" s="2"/>
      <c r="K500" s="2"/>
      <c r="L500" s="2"/>
      <c r="M500" s="19"/>
      <c r="N500" s="14"/>
      <c r="O500" s="13"/>
      <c r="P500" s="2"/>
      <c r="Q500" s="14"/>
      <c r="R500" s="40"/>
      <c r="S500" s="41"/>
      <c r="T500" s="41"/>
      <c r="U500" s="42"/>
      <c r="V500" s="18"/>
      <c r="W500" s="36"/>
      <c r="X500" s="19"/>
      <c r="Y500" s="19"/>
      <c r="Z500" s="19"/>
      <c r="AA500" s="33"/>
      <c r="AB500" s="19" t="str">
        <f>_xlfn.IFNA(VLOOKUP(Inventaire_tableau[[#This Row],[Recommandation]],tableau_equiv_filière_KPI,2,FALSE),"")</f>
        <v/>
      </c>
    </row>
  </sheetData>
  <mergeCells count="3">
    <mergeCell ref="L4:N4"/>
    <mergeCell ref="C4:E4"/>
    <mergeCell ref="F4:K4"/>
  </mergeCells>
  <phoneticPr fontId="4" type="noConversion"/>
  <conditionalFormatting sqref="V6:V500">
    <cfRule type="expression" dxfId="5" priority="5">
      <formula>OR($V6=etat_dégradé)</formula>
    </cfRule>
    <cfRule type="expression" dxfId="4" priority="6">
      <formula>OR($V6=etat_vétuste)</formula>
    </cfRule>
    <cfRule type="expression" dxfId="3" priority="7">
      <formula>OR($V6=etat_moyen)</formula>
    </cfRule>
    <cfRule type="expression" dxfId="2" priority="8">
      <formula>OR($V6=etat_bon)</formula>
    </cfRule>
    <cfRule type="expression" dxfId="1" priority="9">
      <formula>OR($V6=etat_excellent)</formula>
    </cfRule>
  </conditionalFormatting>
  <dataValidations count="12">
    <dataValidation type="list" allowBlank="1" showInputMessage="1" showErrorMessage="1" sqref="S6:S500" xr:uid="{035BDE78-9FB1-4490-8310-B45654CFF796}">
      <formula1>liste_unités</formula1>
    </dataValidation>
    <dataValidation type="list" allowBlank="1" showInputMessage="1" showErrorMessage="1" sqref="V6:V500 X6:X500" xr:uid="{C7DEB5D8-1147-40E9-AB0A-0006D65476A4}">
      <formula1>Liste_état</formula1>
    </dataValidation>
    <dataValidation type="list" allowBlank="1" showInputMessage="1" showErrorMessage="1" sqref="B6:B500" xr:uid="{8E4846F7-C559-4629-847A-6B171D1903D5}">
      <formula1>liste_type_inventaires</formula1>
    </dataValidation>
    <dataValidation type="list" allowBlank="1" showInputMessage="1" showErrorMessage="1" sqref="AA6:AA9 AA11:AA500" xr:uid="{686D5C82-C864-4EB8-936B-8C8B4E6F997E}">
      <formula1>liste_destination_source</formula1>
    </dataValidation>
    <dataValidation type="list" allowBlank="1" showInputMessage="1" showErrorMessage="1" sqref="Y6:Y500" xr:uid="{8AC64623-246D-4632-976A-3A8FFA344AE1}">
      <formula1>Liste_démontabilité</formula1>
    </dataValidation>
    <dataValidation type="list" allowBlank="1" showInputMessage="1" showErrorMessage="1" sqref="L6:L500" xr:uid="{59247638-4528-4F29-88D9-3234CB9BD8EB}">
      <formula1>famille_matériaux</formula1>
    </dataValidation>
    <dataValidation type="list" allowBlank="1" showInputMessage="1" showErrorMessage="1" sqref="M6:M500" xr:uid="{60F9F6B3-EDBC-4BDD-A1AD-70D588CB5075}">
      <formula1>inerte_non_inerte</formula1>
    </dataValidation>
    <dataValidation type="list" allowBlank="1" showInputMessage="1" showErrorMessage="1" sqref="F6:F500" xr:uid="{2DD9BC52-5FFA-437C-86D8-0DC50C961760}">
      <formula1>Liste_contaminants_déchets</formula1>
    </dataValidation>
    <dataValidation type="list" allowBlank="1" showInputMessage="1" showErrorMessage="1" sqref="H6:H500" xr:uid="{351D959D-75FB-4387-A007-12E63E163850}">
      <formula1>liste_mesure_précautions</formula1>
    </dataValidation>
    <dataValidation type="list" allowBlank="1" showInputMessage="1" showErrorMessage="1" sqref="I6:I500" xr:uid="{A8F32B92-2F38-4374-85DF-7F5D147BC7C1}">
      <formula1>liste_enleve_maintien_choix</formula1>
    </dataValidation>
    <dataValidation type="list" allowBlank="1" showInputMessage="1" showErrorMessage="1" sqref="J6:J500" xr:uid="{E075B580-28B4-4B81-9768-22BB856BFA3D}">
      <formula1>INDIRECT($I6)</formula1>
    </dataValidation>
    <dataValidation type="list" allowBlank="1" showInputMessage="1" showErrorMessage="1" sqref="G6:G500" xr:uid="{F0C972B8-BDD0-41F1-8F92-3228A4F08DD5}">
      <formula1>risque_contaminant_choix</formula1>
    </dataValidation>
  </dataValidations>
  <pageMargins left="0.7" right="0.7" top="0.75" bottom="0.75" header="0.3" footer="0.3"/>
  <pageSetup orientation="portrait" r:id="rId1"/>
  <tableParts count="1">
    <tablePart r:id="rId2"/>
  </tableParts>
  <extLst>
    <ext xmlns:x14="http://schemas.microsoft.com/office/spreadsheetml/2009/9/main" uri="{78C0D931-6437-407d-A8EE-F0AAD7539E65}">
      <x14:conditionalFormattings>
        <x14:conditionalFormatting xmlns:xm="http://schemas.microsoft.com/office/excel/2006/main">
          <x14:cfRule type="expression" priority="75" id="{9DAD9A73-F87B-43F3-A9AA-25CCAB5C04D9}">
            <xm:f>OR($B6='A.0.PARAM'!$A$3)</xm:f>
            <x14:dxf>
              <fill>
                <patternFill>
                  <bgColor theme="5" tint="0.39994506668294322"/>
                </patternFill>
              </fill>
            </x14:dxf>
          </x14:cfRule>
          <x14:cfRule type="expression" priority="78" id="{3E17B176-21A4-42E8-9DF0-EA43C80AED59}">
            <xm:f>OR($B6='A.0.PARAM'!$A$4)</xm:f>
            <x14:dxf>
              <fill>
                <patternFill>
                  <bgColor theme="9"/>
                </patternFill>
              </fill>
            </x14:dxf>
          </x14:cfRule>
          <x14:cfRule type="expression" priority="81" id="{CC34D594-A481-407F-A133-3D36785462AA}">
            <xm:f>OR($B6='A.0.PARAM'!$A$5)</xm:f>
            <x14:dxf>
              <fill>
                <patternFill>
                  <bgColor theme="4" tint="0.39994506668294322"/>
                </patternFill>
              </fill>
            </x14:dxf>
          </x14:cfRule>
          <xm:sqref>B6:B500</xm:sqref>
        </x14:conditionalFormatting>
        <x14:conditionalFormatting xmlns:xm="http://schemas.microsoft.com/office/excel/2006/main">
          <x14:cfRule type="expression" priority="72" id="{477415C9-B96F-4D9F-85B4-0F63FF745D5F}">
            <xm:f>OR($B6='A.0.PARAM'!$A$3)</xm:f>
            <x14:dxf>
              <fill>
                <patternFill>
                  <bgColor theme="5" tint="0.79998168889431442"/>
                </patternFill>
              </fill>
            </x14:dxf>
          </x14:cfRule>
          <x14:cfRule type="expression" priority="73" id="{DB496731-56CC-4681-9F89-695EE5FD5653}">
            <xm:f>OR($B6='A.0.PARAM'!$A$4)</xm:f>
            <x14:dxf>
              <fill>
                <patternFill>
                  <bgColor theme="9" tint="0.79998168889431442"/>
                </patternFill>
              </fill>
            </x14:dxf>
          </x14:cfRule>
          <x14:cfRule type="expression" priority="74" id="{E3EA2047-F75E-4490-9D96-20E0C25E82D1}">
            <xm:f>OR($B6='A.0.PARAM'!$A$5)</xm:f>
            <x14:dxf>
              <fill>
                <patternFill>
                  <bgColor theme="4" tint="0.79998168889431442"/>
                </patternFill>
              </fill>
            </x14:dxf>
          </x14:cfRule>
          <xm:sqref>C6:AB500</xm:sqref>
        </x14:conditionalFormatting>
        <x14:conditionalFormatting xmlns:xm="http://schemas.microsoft.com/office/excel/2006/main">
          <x14:cfRule type="expression" priority="4" id="{6F175076-D876-4699-814E-F2FFB6CF0475}">
            <xm:f>OR($B6='A.0.PARAM'!$A$5)</xm:f>
            <x14:dxf>
              <fill>
                <patternFill patternType="mediumGray">
                  <bgColor theme="2" tint="-0.24994659260841701"/>
                </patternFill>
              </fill>
            </x14:dxf>
          </x14:cfRule>
          <xm:sqref>D6:D500 F6:N500</xm:sqref>
        </x14:conditionalFormatting>
        <x14:conditionalFormatting xmlns:xm="http://schemas.microsoft.com/office/excel/2006/main">
          <x14:cfRule type="expression" priority="2" id="{AC83611D-E962-476A-9192-4B417CE9420A}">
            <xm:f>OR($B6='A.0.PARAM'!$A$4)</xm:f>
            <x14:dxf>
              <fill>
                <patternFill patternType="mediumGray"/>
              </fill>
            </x14:dxf>
          </x14:cfRule>
          <xm:sqref>E6:K500 P6:Q500</xm:sqref>
        </x14:conditionalFormatting>
        <x14:conditionalFormatting xmlns:xm="http://schemas.microsoft.com/office/excel/2006/main">
          <x14:cfRule type="expression" priority="71" id="{B91D42C6-FCCA-4121-8CAB-9BAA47276187}">
            <xm:f>OR(OR($B6='A.0.PARAM'!$A$5,AND(NOT($B6='A.0.PARAM'!$A$5),#REF!='A.0.PARAM'!$C$4)))</xm:f>
            <x14:dxf>
              <fill>
                <patternFill patternType="mediumGray">
                  <bgColor theme="2" tint="-0.24994659260841701"/>
                </patternFill>
              </fill>
            </x14:dxf>
          </x14:cfRule>
          <xm:sqref>F6:K500 N6:N500</xm:sqref>
        </x14:conditionalFormatting>
        <x14:conditionalFormatting xmlns:xm="http://schemas.microsoft.com/office/excel/2006/main">
          <x14:cfRule type="expression" priority="1" id="{28588A6E-CF93-4651-89C4-DC7B33CD7CED}">
            <xm:f>OR($B6='A.0.PARAM'!$A$3)</xm:f>
            <x14:dxf>
              <fill>
                <patternFill patternType="mediumGray"/>
              </fill>
            </x14:dxf>
          </x14:cfRule>
          <xm:sqref>L6:N500</xm:sqref>
        </x14:conditionalFormatting>
        <x14:conditionalFormatting xmlns:xm="http://schemas.microsoft.com/office/excel/2006/main">
          <x14:cfRule type="expression" priority="3" id="{2F09548F-2B02-4391-AB30-61C4B685C117}">
            <xm:f>OR(AND(NOT($B6='A.0.PARAM'!$A$5),NOT(ISBLANK($B6))))</xm:f>
            <x14:dxf>
              <fill>
                <patternFill patternType="mediumGray">
                  <bgColor theme="2" tint="-0.24994659260841701"/>
                </patternFill>
              </fill>
            </x14:dxf>
          </x14:cfRule>
          <xm:sqref>V6:Z500</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1BDEE0FB-DA75-4A4D-9196-AD704DB184A4}">
          <x14:formula1>
            <xm:f>'A.2.EURAL'!$B$5:$B$1029</xm:f>
          </x14:formula1>
          <xm:sqref>L6:M500 D6:D500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20E1AB-0AE8-4E12-A5D7-39F0E5FA69C2}">
  <dimension ref="B2:E8"/>
  <sheetViews>
    <sheetView workbookViewId="0"/>
  </sheetViews>
  <sheetFormatPr baseColWidth="10" defaultRowHeight="14.3" x14ac:dyDescent="0.25"/>
  <cols>
    <col min="2" max="5" width="16.125" customWidth="1"/>
  </cols>
  <sheetData>
    <row r="2" spans="2:5" ht="30.6" x14ac:dyDescent="0.5">
      <c r="B2" s="26" t="s">
        <v>1996</v>
      </c>
    </row>
    <row r="3" spans="2:5" ht="14.95" thickBot="1" x14ac:dyDescent="0.3"/>
    <row r="4" spans="2:5" ht="33.299999999999997" thickBot="1" x14ac:dyDescent="0.3">
      <c r="B4" s="54" t="s">
        <v>1985</v>
      </c>
      <c r="C4" s="55" t="s">
        <v>1984</v>
      </c>
      <c r="D4" s="56" t="s">
        <v>1986</v>
      </c>
      <c r="E4" s="57" t="s">
        <v>1987</v>
      </c>
    </row>
    <row r="5" spans="2:5" ht="16.3" x14ac:dyDescent="0.25">
      <c r="B5" s="45">
        <f>SUMIFS(Inventaire_tableau[Masse (tonnes)],Inventaire_tableau[Equiv Formule KPI''s],B4)</f>
        <v>0.22</v>
      </c>
      <c r="C5" s="46">
        <f>SUMIFS(Inventaire_tableau[Masse (tonnes)],Inventaire_tableau[Equiv Formule KPI''s],C4)</f>
        <v>1.3</v>
      </c>
      <c r="D5" s="47">
        <f>SUMIFS(Inventaire_tableau[Masse (tonnes)],Inventaire_tableau[Equiv Formule KPI''s],D4)</f>
        <v>1</v>
      </c>
      <c r="E5" s="48">
        <f>SUM(B5:D5)</f>
        <v>2.52</v>
      </c>
    </row>
    <row r="6" spans="2:5" ht="14.95" thickBot="1" x14ac:dyDescent="0.3">
      <c r="B6" s="49">
        <f>IFERROR(B5/$E5,0)</f>
        <v>8.7301587301587297E-2</v>
      </c>
      <c r="C6" s="50">
        <f t="shared" ref="C6:D6" si="0">IFERROR(C5/$E5,0)</f>
        <v>0.51587301587301593</v>
      </c>
      <c r="D6" s="51">
        <f t="shared" si="0"/>
        <v>0.3968253968253968</v>
      </c>
      <c r="E6" s="52">
        <f>SUM(B6:D6)</f>
        <v>1</v>
      </c>
    </row>
    <row r="8" spans="2:5" x14ac:dyDescent="0.25">
      <c r="B8" s="53" t="s">
        <v>1999</v>
      </c>
    </row>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8AD197-6A3E-443C-AD81-E8253A78A6DB}">
  <dimension ref="B1:I155"/>
  <sheetViews>
    <sheetView tabSelected="1" workbookViewId="0"/>
  </sheetViews>
  <sheetFormatPr baseColWidth="10" defaultColWidth="11.5" defaultRowHeight="14.3" x14ac:dyDescent="0.25"/>
  <cols>
    <col min="1" max="1" width="11.5" customWidth="1"/>
    <col min="2" max="2" width="60.5" customWidth="1"/>
    <col min="3" max="3" width="84" style="94" bestFit="1" customWidth="1"/>
    <col min="4" max="4" width="23.5" customWidth="1"/>
    <col min="5" max="5" width="22.625" customWidth="1"/>
    <col min="6" max="6" width="23.5" customWidth="1"/>
    <col min="7" max="7" width="22.625" customWidth="1"/>
    <col min="8" max="8" width="19.625" customWidth="1"/>
    <col min="9" max="9" width="12.125" customWidth="1"/>
  </cols>
  <sheetData>
    <row r="1" spans="2:9" ht="19.05" x14ac:dyDescent="0.35">
      <c r="B1" s="91" t="s">
        <v>2129</v>
      </c>
    </row>
    <row r="2" spans="2:9" x14ac:dyDescent="0.25">
      <c r="B2" s="89"/>
    </row>
    <row r="3" spans="2:9" x14ac:dyDescent="0.25">
      <c r="B3" s="89"/>
    </row>
    <row r="4" spans="2:9" x14ac:dyDescent="0.25">
      <c r="B4" s="89"/>
    </row>
    <row r="5" spans="2:9" x14ac:dyDescent="0.25">
      <c r="B5" s="89"/>
    </row>
    <row r="6" spans="2:9" x14ac:dyDescent="0.25">
      <c r="B6" s="89"/>
    </row>
    <row r="7" spans="2:9" ht="14.95" thickBot="1" x14ac:dyDescent="0.3">
      <c r="B7" s="90"/>
    </row>
    <row r="10" spans="2:9" x14ac:dyDescent="0.25">
      <c r="C10" s="95"/>
    </row>
    <row r="11" spans="2:9" ht="17.7" x14ac:dyDescent="0.35">
      <c r="B11" s="61" t="s">
        <v>2001</v>
      </c>
      <c r="C11" s="92" t="s">
        <v>2002</v>
      </c>
      <c r="D11" s="61" t="s">
        <v>2003</v>
      </c>
      <c r="E11" s="62" t="s">
        <v>2004</v>
      </c>
      <c r="F11" s="62" t="s">
        <v>2005</v>
      </c>
      <c r="G11" s="62" t="s">
        <v>2006</v>
      </c>
      <c r="H11" s="63" t="s">
        <v>2007</v>
      </c>
      <c r="I11" s="64" t="s">
        <v>2011</v>
      </c>
    </row>
    <row r="12" spans="2:9" x14ac:dyDescent="0.25">
      <c r="B12" s="60" t="s">
        <v>2039</v>
      </c>
      <c r="C12" s="93" t="s">
        <v>2046</v>
      </c>
      <c r="D12" s="58"/>
      <c r="E12" s="58"/>
      <c r="F12" s="58"/>
      <c r="G12" s="58"/>
      <c r="H12" s="58"/>
      <c r="I12" s="59"/>
    </row>
    <row r="13" spans="2:9" x14ac:dyDescent="0.25">
      <c r="B13" s="60" t="s">
        <v>2039</v>
      </c>
      <c r="C13" s="94" t="s">
        <v>2047</v>
      </c>
      <c r="D13" s="58"/>
      <c r="E13" s="58"/>
      <c r="F13" s="58"/>
      <c r="G13" s="58"/>
      <c r="H13" s="58"/>
      <c r="I13" s="59"/>
    </row>
    <row r="14" spans="2:9" x14ac:dyDescent="0.25">
      <c r="B14" s="60" t="s">
        <v>2039</v>
      </c>
      <c r="C14" s="94" t="s">
        <v>2048</v>
      </c>
      <c r="D14" s="58"/>
      <c r="E14" s="58"/>
      <c r="F14" s="58"/>
      <c r="G14" s="58"/>
      <c r="H14" s="58"/>
      <c r="I14" s="59"/>
    </row>
    <row r="15" spans="2:9" x14ac:dyDescent="0.25">
      <c r="B15" s="60" t="s">
        <v>2039</v>
      </c>
      <c r="C15" s="94" t="s">
        <v>2049</v>
      </c>
      <c r="D15" s="58"/>
      <c r="E15" s="58"/>
      <c r="F15" s="58">
        <v>1.5</v>
      </c>
      <c r="G15" s="58">
        <v>1.95</v>
      </c>
      <c r="H15" s="58"/>
      <c r="I15" s="59"/>
    </row>
    <row r="16" spans="2:9" x14ac:dyDescent="0.25">
      <c r="B16" s="60" t="s">
        <v>2039</v>
      </c>
      <c r="C16" s="94" t="s">
        <v>2050</v>
      </c>
      <c r="D16" s="58"/>
      <c r="E16" s="58"/>
      <c r="F16" s="58"/>
      <c r="G16" s="58"/>
      <c r="H16" s="58"/>
      <c r="I16" s="59"/>
    </row>
    <row r="17" spans="2:9" x14ac:dyDescent="0.25">
      <c r="B17" s="60" t="s">
        <v>2039</v>
      </c>
      <c r="C17" s="94" t="s">
        <v>2051</v>
      </c>
      <c r="D17" s="58">
        <v>0.01</v>
      </c>
      <c r="E17" s="58">
        <v>2.5000000000000001E-2</v>
      </c>
      <c r="F17" s="58">
        <v>1.2</v>
      </c>
      <c r="G17" s="58"/>
      <c r="H17" s="58"/>
      <c r="I17" s="59"/>
    </row>
    <row r="18" spans="2:9" x14ac:dyDescent="0.25">
      <c r="B18" s="60" t="s">
        <v>2039</v>
      </c>
      <c r="C18" s="94" t="s">
        <v>2052</v>
      </c>
      <c r="D18" s="58">
        <v>4.0000000000000001E-3</v>
      </c>
      <c r="E18" s="58">
        <v>5.0000000000000001E-3</v>
      </c>
      <c r="F18" s="58"/>
      <c r="G18" s="58"/>
      <c r="H18" s="58"/>
      <c r="I18" s="59"/>
    </row>
    <row r="19" spans="2:9" x14ac:dyDescent="0.25">
      <c r="B19" s="60" t="s">
        <v>2039</v>
      </c>
      <c r="C19" s="94" t="s">
        <v>2053</v>
      </c>
      <c r="D19" s="58"/>
      <c r="E19" s="58"/>
      <c r="F19" s="58"/>
      <c r="G19" s="58"/>
      <c r="H19" s="58"/>
      <c r="I19" s="59"/>
    </row>
    <row r="20" spans="2:9" x14ac:dyDescent="0.25">
      <c r="B20" s="60" t="s">
        <v>2039</v>
      </c>
      <c r="C20" s="94" t="s">
        <v>2054</v>
      </c>
      <c r="D20" s="58"/>
      <c r="E20" s="58"/>
      <c r="F20" s="58">
        <v>0.3</v>
      </c>
      <c r="G20" s="58">
        <v>0.8</v>
      </c>
      <c r="H20" s="58"/>
      <c r="I20" s="59"/>
    </row>
    <row r="21" spans="2:9" x14ac:dyDescent="0.25">
      <c r="B21" s="60" t="s">
        <v>2039</v>
      </c>
      <c r="C21" s="94" t="s">
        <v>2056</v>
      </c>
      <c r="D21" s="58"/>
      <c r="E21" s="58"/>
      <c r="F21" s="58">
        <v>0.35499999999999998</v>
      </c>
      <c r="G21" s="58">
        <v>0.39100000000000001</v>
      </c>
      <c r="H21" s="58"/>
      <c r="I21" s="59"/>
    </row>
    <row r="22" spans="2:9" x14ac:dyDescent="0.25">
      <c r="B22" s="60" t="s">
        <v>2039</v>
      </c>
      <c r="C22" s="94" t="s">
        <v>2057</v>
      </c>
      <c r="D22" s="58"/>
      <c r="E22" s="58"/>
      <c r="F22" s="58"/>
      <c r="G22" s="58"/>
      <c r="H22" s="58"/>
      <c r="I22" s="59"/>
    </row>
    <row r="23" spans="2:9" x14ac:dyDescent="0.25">
      <c r="B23" s="60" t="s">
        <v>2039</v>
      </c>
      <c r="C23" s="94" t="s">
        <v>2058</v>
      </c>
      <c r="D23" s="58"/>
      <c r="E23" s="58"/>
      <c r="F23" s="58">
        <v>0.8</v>
      </c>
      <c r="G23" s="58">
        <v>1.5</v>
      </c>
      <c r="H23" s="58"/>
      <c r="I23" s="59"/>
    </row>
    <row r="24" spans="2:9" x14ac:dyDescent="0.25">
      <c r="B24" s="60" t="s">
        <v>2039</v>
      </c>
      <c r="C24" s="94" t="s">
        <v>2059</v>
      </c>
      <c r="D24" s="58">
        <v>8.0000000000000002E-3</v>
      </c>
      <c r="E24" s="58">
        <v>1.2E-2</v>
      </c>
      <c r="F24" s="58">
        <v>0.8</v>
      </c>
      <c r="G24" s="58">
        <v>1.2</v>
      </c>
      <c r="H24" s="58"/>
      <c r="I24" s="59"/>
    </row>
    <row r="25" spans="2:9" x14ac:dyDescent="0.25">
      <c r="B25" s="60" t="s">
        <v>2039</v>
      </c>
      <c r="C25" s="94" t="s">
        <v>2060</v>
      </c>
      <c r="D25" s="58"/>
      <c r="E25" s="58"/>
      <c r="F25" s="58"/>
      <c r="G25" s="58"/>
      <c r="H25" s="58"/>
      <c r="I25" s="59"/>
    </row>
    <row r="26" spans="2:9" x14ac:dyDescent="0.25">
      <c r="B26" s="60" t="s">
        <v>2039</v>
      </c>
      <c r="C26" s="94" t="s">
        <v>2061</v>
      </c>
      <c r="D26" s="58"/>
      <c r="E26" s="58"/>
      <c r="F26" s="58"/>
      <c r="G26" s="58"/>
      <c r="H26" s="58"/>
      <c r="I26" s="59"/>
    </row>
    <row r="27" spans="2:9" x14ac:dyDescent="0.25">
      <c r="B27" s="60" t="s">
        <v>2039</v>
      </c>
      <c r="C27" s="96" t="s">
        <v>2195</v>
      </c>
      <c r="D27" s="58"/>
      <c r="E27" s="58"/>
      <c r="F27" s="58">
        <v>1.4</v>
      </c>
      <c r="G27" s="58"/>
      <c r="H27" s="58">
        <v>1.4E-2</v>
      </c>
      <c r="I27" s="59" t="s">
        <v>2008</v>
      </c>
    </row>
    <row r="28" spans="2:9" x14ac:dyDescent="0.25">
      <c r="B28" s="60" t="s">
        <v>2039</v>
      </c>
      <c r="C28" s="94" t="s">
        <v>2062</v>
      </c>
      <c r="D28" s="58"/>
      <c r="E28" s="58"/>
      <c r="F28" s="58">
        <v>2.2000000000000002</v>
      </c>
      <c r="G28" s="58">
        <v>2.5</v>
      </c>
      <c r="H28" s="58">
        <v>2.5</v>
      </c>
      <c r="I28" s="59" t="s">
        <v>2009</v>
      </c>
    </row>
    <row r="29" spans="2:9" x14ac:dyDescent="0.25">
      <c r="B29" s="60" t="s">
        <v>2039</v>
      </c>
      <c r="C29" s="94" t="s">
        <v>2063</v>
      </c>
      <c r="D29" s="58"/>
      <c r="E29" s="58"/>
      <c r="F29" s="58">
        <v>2.2000000000000002</v>
      </c>
      <c r="G29" s="58">
        <v>2.5</v>
      </c>
      <c r="H29" s="58">
        <v>2.5</v>
      </c>
      <c r="I29" s="59" t="s">
        <v>2009</v>
      </c>
    </row>
    <row r="30" spans="2:9" x14ac:dyDescent="0.25">
      <c r="B30" s="60" t="s">
        <v>2039</v>
      </c>
      <c r="C30" s="94" t="s">
        <v>2064</v>
      </c>
      <c r="D30" s="58"/>
      <c r="E30" s="58"/>
      <c r="F30" s="58">
        <v>2.2000000000000002</v>
      </c>
      <c r="G30" s="58">
        <v>2.5</v>
      </c>
      <c r="H30" s="58">
        <v>2.5</v>
      </c>
      <c r="I30" s="59" t="s">
        <v>2009</v>
      </c>
    </row>
    <row r="31" spans="2:9" x14ac:dyDescent="0.25">
      <c r="B31" s="60" t="s">
        <v>2039</v>
      </c>
      <c r="C31" s="94" t="s">
        <v>2065</v>
      </c>
      <c r="D31" s="58"/>
      <c r="E31" s="58"/>
      <c r="F31" s="58"/>
      <c r="G31" s="58"/>
      <c r="H31" s="58"/>
      <c r="I31" s="59"/>
    </row>
    <row r="32" spans="2:9" x14ac:dyDescent="0.25">
      <c r="B32" s="60" t="s">
        <v>2039</v>
      </c>
      <c r="C32" s="94" t="s">
        <v>2066</v>
      </c>
      <c r="D32" s="58"/>
      <c r="E32" s="58"/>
      <c r="F32" s="58">
        <v>0.25</v>
      </c>
      <c r="G32" s="58">
        <v>1</v>
      </c>
      <c r="H32" s="58"/>
      <c r="I32" s="59"/>
    </row>
    <row r="33" spans="2:9" x14ac:dyDescent="0.25">
      <c r="B33" s="60" t="s">
        <v>2039</v>
      </c>
      <c r="C33" s="94" t="s">
        <v>2067</v>
      </c>
      <c r="D33" s="58"/>
      <c r="E33" s="58"/>
      <c r="F33" s="58">
        <v>0.35</v>
      </c>
      <c r="G33" s="58">
        <v>1.25</v>
      </c>
      <c r="H33" s="58"/>
      <c r="I33" s="59"/>
    </row>
    <row r="34" spans="2:9" x14ac:dyDescent="0.25">
      <c r="B34" s="60" t="s">
        <v>2039</v>
      </c>
      <c r="C34" s="94" t="s">
        <v>2068</v>
      </c>
      <c r="D34" s="58"/>
      <c r="E34" s="58"/>
      <c r="F34" s="58">
        <v>0.02</v>
      </c>
      <c r="G34" s="58">
        <v>0.35</v>
      </c>
      <c r="H34" s="58"/>
      <c r="I34" s="59"/>
    </row>
    <row r="35" spans="2:9" x14ac:dyDescent="0.25">
      <c r="B35" s="60" t="s">
        <v>2039</v>
      </c>
      <c r="C35" s="94" t="s">
        <v>2069</v>
      </c>
      <c r="D35" s="58"/>
      <c r="E35" s="58"/>
      <c r="F35" s="58">
        <v>7.4999999999999997E-2</v>
      </c>
      <c r="G35" s="58">
        <v>0.19</v>
      </c>
      <c r="H35" s="58"/>
      <c r="I35" s="59"/>
    </row>
    <row r="36" spans="2:9" x14ac:dyDescent="0.25">
      <c r="B36" s="60" t="s">
        <v>2039</v>
      </c>
      <c r="C36" s="94" t="s">
        <v>2070</v>
      </c>
      <c r="D36" s="58"/>
      <c r="E36" s="58"/>
      <c r="F36" s="58">
        <v>0.01</v>
      </c>
      <c r="G36" s="58">
        <v>0.3</v>
      </c>
      <c r="H36" s="58"/>
      <c r="I36" s="59"/>
    </row>
    <row r="37" spans="2:9" x14ac:dyDescent="0.25">
      <c r="B37" s="60" t="s">
        <v>2039</v>
      </c>
      <c r="C37" s="94" t="s">
        <v>2071</v>
      </c>
      <c r="D37" s="58"/>
      <c r="E37" s="58"/>
      <c r="F37" s="58"/>
      <c r="G37" s="58"/>
      <c r="H37" s="58"/>
      <c r="I37" s="59"/>
    </row>
    <row r="38" spans="2:9" x14ac:dyDescent="0.25">
      <c r="B38" s="60" t="s">
        <v>2039</v>
      </c>
      <c r="C38" s="94" t="s">
        <v>2072</v>
      </c>
      <c r="D38" s="58"/>
      <c r="E38" s="58"/>
      <c r="F38" s="58">
        <v>0.02</v>
      </c>
      <c r="G38" s="58">
        <v>0.3</v>
      </c>
      <c r="H38" s="58"/>
      <c r="I38" s="59"/>
    </row>
    <row r="39" spans="2:9" x14ac:dyDescent="0.25">
      <c r="B39" s="60" t="s">
        <v>2039</v>
      </c>
      <c r="C39" s="94" t="s">
        <v>2073</v>
      </c>
      <c r="D39" s="58"/>
      <c r="E39" s="58"/>
      <c r="F39" s="58"/>
      <c r="G39" s="58"/>
      <c r="H39" s="58"/>
      <c r="I39" s="59"/>
    </row>
    <row r="40" spans="2:9" x14ac:dyDescent="0.25">
      <c r="B40" s="60" t="s">
        <v>2039</v>
      </c>
      <c r="C40" s="94" t="s">
        <v>2074</v>
      </c>
      <c r="D40" s="58"/>
      <c r="E40" s="58"/>
      <c r="F40" s="58">
        <v>1.4999999999999999E-2</v>
      </c>
      <c r="G40" s="58">
        <v>7.0000000000000007E-2</v>
      </c>
      <c r="H40" s="58"/>
      <c r="I40" s="59"/>
    </row>
    <row r="41" spans="2:9" x14ac:dyDescent="0.25">
      <c r="B41" s="60" t="s">
        <v>2039</v>
      </c>
      <c r="C41" s="94" t="s">
        <v>2075</v>
      </c>
      <c r="D41" s="58"/>
      <c r="E41" s="58"/>
      <c r="F41" s="58">
        <v>0.03</v>
      </c>
      <c r="G41" s="58">
        <v>7.0000000000000007E-2</v>
      </c>
      <c r="H41" s="58"/>
      <c r="I41" s="59"/>
    </row>
    <row r="42" spans="2:9" x14ac:dyDescent="0.25">
      <c r="B42" s="60" t="s">
        <v>2039</v>
      </c>
      <c r="C42" s="94" t="s">
        <v>2076</v>
      </c>
      <c r="D42" s="58"/>
      <c r="E42" s="58"/>
      <c r="F42" s="58"/>
      <c r="G42" s="58"/>
      <c r="H42" s="58"/>
      <c r="I42" s="59"/>
    </row>
    <row r="43" spans="2:9" x14ac:dyDescent="0.25">
      <c r="B43" s="60" t="s">
        <v>2039</v>
      </c>
      <c r="C43" s="94" t="s">
        <v>2077</v>
      </c>
      <c r="D43" s="58"/>
      <c r="E43" s="58"/>
      <c r="F43" s="58">
        <v>2.5000000000000001E-2</v>
      </c>
      <c r="G43" s="58">
        <v>0.15</v>
      </c>
      <c r="H43" s="58"/>
      <c r="I43" s="59"/>
    </row>
    <row r="44" spans="2:9" x14ac:dyDescent="0.25">
      <c r="B44" s="60" t="s">
        <v>2039</v>
      </c>
      <c r="C44" s="94" t="s">
        <v>2079</v>
      </c>
      <c r="D44" s="58"/>
      <c r="E44" s="58"/>
      <c r="F44" s="58">
        <v>3.5000000000000003E-2</v>
      </c>
      <c r="G44" s="58"/>
      <c r="H44" s="58"/>
      <c r="I44" s="59"/>
    </row>
    <row r="45" spans="2:9" x14ac:dyDescent="0.25">
      <c r="B45" s="60" t="s">
        <v>2039</v>
      </c>
      <c r="C45" s="94" t="s">
        <v>2080</v>
      </c>
      <c r="D45" s="58"/>
      <c r="E45" s="58"/>
      <c r="F45" s="58">
        <v>0.03</v>
      </c>
      <c r="G45" s="58">
        <v>4.4999999999999998E-2</v>
      </c>
      <c r="H45" s="58"/>
      <c r="I45" s="59"/>
    </row>
    <row r="46" spans="2:9" x14ac:dyDescent="0.25">
      <c r="B46" s="60" t="s">
        <v>2039</v>
      </c>
      <c r="C46" s="94" t="s">
        <v>2081</v>
      </c>
      <c r="D46" s="58">
        <v>1.4999999999999999E-2</v>
      </c>
      <c r="E46" s="58">
        <v>0.04</v>
      </c>
      <c r="F46" s="58">
        <v>1.6</v>
      </c>
      <c r="G46" s="58">
        <v>2.4500000000000002</v>
      </c>
      <c r="H46" s="58"/>
      <c r="I46" s="59"/>
    </row>
    <row r="47" spans="2:9" x14ac:dyDescent="0.25">
      <c r="B47" s="60" t="s">
        <v>2039</v>
      </c>
      <c r="C47" s="94" t="s">
        <v>2082</v>
      </c>
      <c r="D47" s="58">
        <v>1E-3</v>
      </c>
      <c r="E47" s="58">
        <v>2E-3</v>
      </c>
      <c r="F47" s="58">
        <v>1.05</v>
      </c>
      <c r="G47" s="58">
        <v>1.5</v>
      </c>
      <c r="H47" s="58"/>
      <c r="I47" s="59"/>
    </row>
    <row r="48" spans="2:9" x14ac:dyDescent="0.25">
      <c r="B48" s="60" t="s">
        <v>2039</v>
      </c>
      <c r="C48" s="94" t="s">
        <v>2083</v>
      </c>
      <c r="D48" s="58"/>
      <c r="E48" s="58"/>
      <c r="F48" s="58"/>
      <c r="G48" s="58"/>
      <c r="H48" s="58"/>
      <c r="I48" s="59"/>
    </row>
    <row r="49" spans="2:9" x14ac:dyDescent="0.25">
      <c r="B49" s="60" t="s">
        <v>2039</v>
      </c>
      <c r="C49" s="94" t="s">
        <v>2084</v>
      </c>
      <c r="D49" s="58"/>
      <c r="E49" s="58"/>
      <c r="F49" s="58">
        <v>0.9</v>
      </c>
      <c r="G49" s="58">
        <v>0.95</v>
      </c>
      <c r="H49" s="58"/>
      <c r="I49" s="59"/>
    </row>
    <row r="50" spans="2:9" x14ac:dyDescent="0.25">
      <c r="B50" s="60" t="s">
        <v>2039</v>
      </c>
      <c r="C50" s="94" t="s">
        <v>2085</v>
      </c>
      <c r="D50" s="58"/>
      <c r="E50" s="58"/>
      <c r="F50" s="58">
        <v>0.89500000000000002</v>
      </c>
      <c r="G50" s="58">
        <v>0.92</v>
      </c>
      <c r="H50" s="58"/>
      <c r="I50" s="59"/>
    </row>
    <row r="51" spans="2:9" x14ac:dyDescent="0.25">
      <c r="B51" s="60" t="s">
        <v>2039</v>
      </c>
      <c r="C51" s="94" t="s">
        <v>2086</v>
      </c>
      <c r="D51" s="58"/>
      <c r="E51" s="58"/>
      <c r="F51" s="58">
        <v>1.4</v>
      </c>
      <c r="G51" s="58">
        <v>1.5</v>
      </c>
      <c r="H51" s="58"/>
      <c r="I51" s="59"/>
    </row>
    <row r="52" spans="2:9" x14ac:dyDescent="0.25">
      <c r="B52" s="60" t="s">
        <v>2039</v>
      </c>
      <c r="C52" s="94" t="s">
        <v>2087</v>
      </c>
      <c r="D52" s="58"/>
      <c r="E52" s="58"/>
      <c r="F52" s="58">
        <v>1.4</v>
      </c>
      <c r="G52" s="58">
        <v>1.5</v>
      </c>
      <c r="H52" s="58"/>
      <c r="I52" s="59"/>
    </row>
    <row r="53" spans="2:9" x14ac:dyDescent="0.25">
      <c r="B53" s="60" t="s">
        <v>2039</v>
      </c>
      <c r="C53" s="94" t="s">
        <v>2088</v>
      </c>
      <c r="D53" s="58"/>
      <c r="E53" s="58"/>
      <c r="F53" s="58"/>
      <c r="G53" s="58"/>
      <c r="H53" s="58"/>
      <c r="I53" s="59"/>
    </row>
    <row r="54" spans="2:9" x14ac:dyDescent="0.25">
      <c r="B54" s="60" t="s">
        <v>2039</v>
      </c>
      <c r="C54" s="94" t="s">
        <v>2089</v>
      </c>
      <c r="D54" s="58">
        <v>3.0000000000000001E-3</v>
      </c>
      <c r="E54" s="58">
        <v>0.03</v>
      </c>
      <c r="F54" s="58">
        <v>2.6</v>
      </c>
      <c r="G54" s="58">
        <v>2.8</v>
      </c>
      <c r="H54" s="58"/>
      <c r="I54" s="59"/>
    </row>
    <row r="55" spans="2:9" x14ac:dyDescent="0.25">
      <c r="B55" s="60" t="s">
        <v>2039</v>
      </c>
      <c r="C55" s="94" t="s">
        <v>2090</v>
      </c>
      <c r="D55" s="58"/>
      <c r="E55" s="58"/>
      <c r="F55" s="58"/>
      <c r="G55" s="58"/>
      <c r="H55" s="58"/>
      <c r="I55" s="59"/>
    </row>
    <row r="56" spans="2:9" x14ac:dyDescent="0.25">
      <c r="B56" s="60" t="s">
        <v>2039</v>
      </c>
      <c r="C56" s="94" t="s">
        <v>2091</v>
      </c>
      <c r="D56" s="58"/>
      <c r="E56" s="58"/>
      <c r="F56" s="58">
        <v>7.1</v>
      </c>
      <c r="G56" s="58">
        <v>7.85</v>
      </c>
      <c r="H56" s="58"/>
      <c r="I56" s="59"/>
    </row>
    <row r="57" spans="2:9" x14ac:dyDescent="0.25">
      <c r="B57" s="60" t="s">
        <v>2039</v>
      </c>
      <c r="C57" s="94" t="s">
        <v>2093</v>
      </c>
      <c r="D57" s="58"/>
      <c r="E57" s="58"/>
      <c r="F57" s="58"/>
      <c r="G57" s="58"/>
      <c r="H57" s="58"/>
      <c r="I57" s="59"/>
    </row>
    <row r="58" spans="2:9" x14ac:dyDescent="0.25">
      <c r="B58" s="60" t="s">
        <v>2039</v>
      </c>
      <c r="C58" s="94" t="s">
        <v>2094</v>
      </c>
      <c r="D58" s="58"/>
      <c r="E58" s="58"/>
      <c r="F58" s="58">
        <v>8.3000000000000007</v>
      </c>
      <c r="G58" s="58">
        <v>9.3000000000000007</v>
      </c>
      <c r="H58" s="58"/>
      <c r="I58" s="59"/>
    </row>
    <row r="59" spans="2:9" x14ac:dyDescent="0.25">
      <c r="B59" s="60" t="s">
        <v>2039</v>
      </c>
      <c r="C59" s="94" t="s">
        <v>2095</v>
      </c>
      <c r="D59" s="58"/>
      <c r="E59" s="58"/>
      <c r="F59" s="58">
        <v>11.2</v>
      </c>
      <c r="G59" s="58">
        <v>11.4</v>
      </c>
      <c r="H59" s="58"/>
      <c r="I59" s="59"/>
    </row>
    <row r="60" spans="2:9" x14ac:dyDescent="0.25">
      <c r="B60" s="60" t="s">
        <v>2039</v>
      </c>
      <c r="C60" s="94" t="s">
        <v>2096</v>
      </c>
      <c r="D60" s="58"/>
      <c r="E60" s="58"/>
      <c r="F60" s="58">
        <v>7.3</v>
      </c>
      <c r="G60" s="58"/>
      <c r="H60" s="58"/>
      <c r="I60" s="59"/>
    </row>
    <row r="61" spans="2:9" x14ac:dyDescent="0.25">
      <c r="B61" s="60" t="s">
        <v>2039</v>
      </c>
      <c r="C61" s="94" t="s">
        <v>2097</v>
      </c>
      <c r="D61" s="58">
        <v>6.0000000000000001E-3</v>
      </c>
      <c r="E61" s="58">
        <v>7.0000000000000001E-3</v>
      </c>
      <c r="F61" s="58">
        <v>6.6</v>
      </c>
      <c r="G61" s="58">
        <v>7.2</v>
      </c>
      <c r="H61" s="58"/>
      <c r="I61" s="59"/>
    </row>
    <row r="62" spans="2:9" x14ac:dyDescent="0.25">
      <c r="B62" s="60" t="s">
        <v>2039</v>
      </c>
      <c r="C62" s="94" t="s">
        <v>2098</v>
      </c>
      <c r="D62" s="58"/>
      <c r="E62" s="58"/>
      <c r="F62" s="58">
        <v>2.4</v>
      </c>
      <c r="G62" s="58"/>
      <c r="H62" s="58"/>
      <c r="I62" s="59"/>
    </row>
    <row r="63" spans="2:9" x14ac:dyDescent="0.25">
      <c r="B63" s="60" t="s">
        <v>2039</v>
      </c>
      <c r="C63" s="94" t="s">
        <v>2099</v>
      </c>
      <c r="D63" s="58"/>
      <c r="E63" s="58"/>
      <c r="F63" s="58"/>
      <c r="G63" s="58"/>
      <c r="H63" s="58"/>
      <c r="I63" s="59"/>
    </row>
    <row r="64" spans="2:9" x14ac:dyDescent="0.25">
      <c r="B64" s="60" t="s">
        <v>2039</v>
      </c>
      <c r="C64" s="94" t="s">
        <v>2100</v>
      </c>
      <c r="D64" s="58"/>
      <c r="E64" s="58"/>
      <c r="F64" s="58"/>
      <c r="G64" s="58"/>
      <c r="H64" s="58"/>
      <c r="I64" s="59"/>
    </row>
    <row r="65" spans="2:9" x14ac:dyDescent="0.25">
      <c r="B65" s="60" t="s">
        <v>2039</v>
      </c>
      <c r="C65" s="94" t="s">
        <v>2101</v>
      </c>
      <c r="D65" s="58"/>
      <c r="E65" s="58"/>
      <c r="F65" s="58"/>
      <c r="G65" s="58"/>
      <c r="H65" s="58"/>
      <c r="I65" s="59"/>
    </row>
    <row r="66" spans="2:9" x14ac:dyDescent="0.25">
      <c r="B66" s="60" t="s">
        <v>2039</v>
      </c>
      <c r="C66" s="94" t="s">
        <v>2102</v>
      </c>
      <c r="D66" s="58"/>
      <c r="E66" s="58"/>
      <c r="F66" s="58">
        <v>1.6</v>
      </c>
      <c r="G66" s="58">
        <v>1.9</v>
      </c>
      <c r="H66" s="58"/>
      <c r="I66" s="59"/>
    </row>
    <row r="67" spans="2:9" x14ac:dyDescent="0.25">
      <c r="B67" s="60" t="s">
        <v>2039</v>
      </c>
      <c r="C67" s="94" t="s">
        <v>2103</v>
      </c>
      <c r="D67" s="58"/>
      <c r="E67" s="58"/>
      <c r="F67" s="58">
        <v>2</v>
      </c>
      <c r="G67" s="58">
        <v>2.5</v>
      </c>
      <c r="H67" s="58"/>
      <c r="I67" s="59"/>
    </row>
    <row r="68" spans="2:9" x14ac:dyDescent="0.25">
      <c r="B68" s="60" t="s">
        <v>2039</v>
      </c>
      <c r="C68" s="94" t="s">
        <v>2104</v>
      </c>
      <c r="D68" s="58"/>
      <c r="E68" s="58"/>
      <c r="F68" s="58"/>
      <c r="G68" s="58"/>
      <c r="H68" s="58"/>
      <c r="I68" s="59"/>
    </row>
    <row r="69" spans="2:9" x14ac:dyDescent="0.25">
      <c r="B69" s="60" t="s">
        <v>2039</v>
      </c>
      <c r="C69" s="94" t="s">
        <v>2105</v>
      </c>
      <c r="D69" s="58">
        <v>6.9999999999999999E-4</v>
      </c>
      <c r="E69" s="58">
        <v>2E-3</v>
      </c>
      <c r="F69" s="58"/>
      <c r="G69" s="58"/>
      <c r="H69" s="58"/>
      <c r="I69" s="59"/>
    </row>
    <row r="70" spans="2:9" x14ac:dyDescent="0.25">
      <c r="B70" s="60" t="s">
        <v>2039</v>
      </c>
      <c r="C70" s="94" t="s">
        <v>2106</v>
      </c>
      <c r="D70" s="58"/>
      <c r="E70" s="58"/>
      <c r="F70" s="58">
        <v>1.55</v>
      </c>
      <c r="G70" s="58">
        <v>1.9</v>
      </c>
      <c r="H70" s="58"/>
      <c r="I70" s="59"/>
    </row>
    <row r="71" spans="2:9" x14ac:dyDescent="0.25">
      <c r="B71" s="60" t="s">
        <v>2040</v>
      </c>
      <c r="C71" s="94" t="s">
        <v>2107</v>
      </c>
      <c r="D71" s="58"/>
      <c r="E71" s="58"/>
      <c r="F71" s="58"/>
      <c r="G71" s="58"/>
      <c r="H71" s="58"/>
      <c r="I71" s="59"/>
    </row>
    <row r="72" spans="2:9" x14ac:dyDescent="0.25">
      <c r="B72" s="60" t="s">
        <v>2040</v>
      </c>
      <c r="C72" s="94" t="s">
        <v>2108</v>
      </c>
      <c r="D72" s="58"/>
      <c r="E72" s="58"/>
      <c r="F72" s="58"/>
      <c r="G72" s="58"/>
      <c r="H72" s="58"/>
      <c r="I72" s="59"/>
    </row>
    <row r="73" spans="2:9" x14ac:dyDescent="0.25">
      <c r="B73" s="60" t="s">
        <v>2040</v>
      </c>
      <c r="C73" s="94" t="s">
        <v>2109</v>
      </c>
      <c r="D73" s="58"/>
      <c r="E73" s="58"/>
      <c r="F73" s="58"/>
      <c r="G73" s="58"/>
      <c r="H73" s="58"/>
      <c r="I73" s="59"/>
    </row>
    <row r="74" spans="2:9" x14ac:dyDescent="0.25">
      <c r="B74" s="60" t="s">
        <v>2040</v>
      </c>
      <c r="C74" s="94" t="s">
        <v>2110</v>
      </c>
      <c r="D74" s="58">
        <v>4.0000000000000001E-3</v>
      </c>
      <c r="E74" s="58">
        <v>0.03</v>
      </c>
      <c r="F74" s="58">
        <v>1.95</v>
      </c>
      <c r="G74" s="58">
        <v>2</v>
      </c>
      <c r="H74" s="58"/>
      <c r="I74" s="59"/>
    </row>
    <row r="75" spans="2:9" x14ac:dyDescent="0.25">
      <c r="B75" s="60" t="s">
        <v>2040</v>
      </c>
      <c r="C75" s="94" t="s">
        <v>2111</v>
      </c>
      <c r="D75" s="58"/>
      <c r="E75" s="58"/>
      <c r="F75" s="58">
        <v>2</v>
      </c>
      <c r="G75" s="58"/>
      <c r="H75" s="58"/>
      <c r="I75" s="59"/>
    </row>
    <row r="76" spans="2:9" x14ac:dyDescent="0.25">
      <c r="B76" s="60" t="s">
        <v>2040</v>
      </c>
      <c r="C76" s="94" t="s">
        <v>2112</v>
      </c>
      <c r="D76" s="58">
        <v>4.0000000000000001E-3</v>
      </c>
      <c r="E76" s="58">
        <v>3.5000000000000003E-2</v>
      </c>
      <c r="F76" s="58">
        <v>1.65</v>
      </c>
      <c r="G76" s="58">
        <v>2.2000000000000002</v>
      </c>
      <c r="H76" s="58"/>
      <c r="I76" s="59"/>
    </row>
    <row r="77" spans="2:9" x14ac:dyDescent="0.25">
      <c r="B77" s="60" t="s">
        <v>2040</v>
      </c>
      <c r="C77" s="94" t="s">
        <v>2113</v>
      </c>
      <c r="D77" s="58">
        <v>0.02</v>
      </c>
      <c r="E77" s="58">
        <v>0.08</v>
      </c>
      <c r="F77" s="58">
        <v>2</v>
      </c>
      <c r="G77" s="58"/>
      <c r="H77" s="58"/>
      <c r="I77" s="59"/>
    </row>
    <row r="78" spans="2:9" x14ac:dyDescent="0.25">
      <c r="B78" s="60" t="s">
        <v>2040</v>
      </c>
      <c r="C78" s="94" t="s">
        <v>2115</v>
      </c>
      <c r="D78" s="58"/>
      <c r="E78" s="58"/>
      <c r="F78" s="58"/>
      <c r="G78" s="58"/>
      <c r="H78" s="58"/>
      <c r="I78" s="59"/>
    </row>
    <row r="79" spans="2:9" x14ac:dyDescent="0.25">
      <c r="B79" s="60" t="s">
        <v>2040</v>
      </c>
      <c r="C79" s="94" t="s">
        <v>2116</v>
      </c>
      <c r="D79" s="58"/>
      <c r="E79" s="58"/>
      <c r="F79" s="58">
        <v>0.25</v>
      </c>
      <c r="G79" s="58"/>
      <c r="H79" s="58"/>
      <c r="I79" s="59"/>
    </row>
    <row r="80" spans="2:9" x14ac:dyDescent="0.25">
      <c r="B80" s="60" t="s">
        <v>2040</v>
      </c>
      <c r="C80" s="94" t="s">
        <v>2117</v>
      </c>
      <c r="D80" s="58"/>
      <c r="E80" s="58"/>
      <c r="F80" s="58"/>
      <c r="G80" s="58"/>
      <c r="H80" s="58"/>
      <c r="I80" s="59"/>
    </row>
    <row r="81" spans="2:9" x14ac:dyDescent="0.25">
      <c r="B81" s="60" t="s">
        <v>2040</v>
      </c>
      <c r="C81" s="94" t="s">
        <v>2118</v>
      </c>
      <c r="D81" s="58">
        <v>0.01</v>
      </c>
      <c r="E81" s="58">
        <v>2.5000000000000001E-2</v>
      </c>
      <c r="F81" s="58"/>
      <c r="G81" s="58"/>
      <c r="H81" s="58"/>
      <c r="I81" s="59"/>
    </row>
    <row r="82" spans="2:9" x14ac:dyDescent="0.25">
      <c r="B82" s="60" t="s">
        <v>2040</v>
      </c>
      <c r="C82" s="94" t="s">
        <v>2119</v>
      </c>
      <c r="D82" s="58"/>
      <c r="E82" s="58"/>
      <c r="F82" s="58"/>
      <c r="G82" s="58"/>
      <c r="H82" s="58"/>
      <c r="I82" s="59"/>
    </row>
    <row r="83" spans="2:9" x14ac:dyDescent="0.25">
      <c r="B83" s="60" t="s">
        <v>2040</v>
      </c>
      <c r="C83" s="94" t="s">
        <v>2120</v>
      </c>
      <c r="D83" s="58"/>
      <c r="E83" s="58"/>
      <c r="F83" s="58">
        <v>1.24</v>
      </c>
      <c r="G83" s="58"/>
      <c r="H83" s="58"/>
      <c r="I83" s="59"/>
    </row>
    <row r="84" spans="2:9" x14ac:dyDescent="0.25">
      <c r="B84" s="60" t="s">
        <v>2040</v>
      </c>
      <c r="C84" s="96" t="s">
        <v>2194</v>
      </c>
      <c r="D84" s="58"/>
      <c r="E84" s="58"/>
      <c r="F84" s="58"/>
      <c r="G84" s="58"/>
      <c r="H84" s="58"/>
      <c r="I84" s="59"/>
    </row>
    <row r="85" spans="2:9" x14ac:dyDescent="0.25">
      <c r="B85" s="60" t="s">
        <v>2040</v>
      </c>
      <c r="C85" s="94" t="s">
        <v>2122</v>
      </c>
      <c r="D85" s="58"/>
      <c r="E85" s="58"/>
      <c r="F85" s="58"/>
      <c r="G85" s="58"/>
      <c r="H85" s="58"/>
      <c r="I85" s="59"/>
    </row>
    <row r="86" spans="2:9" x14ac:dyDescent="0.25">
      <c r="B86" s="60" t="s">
        <v>2040</v>
      </c>
      <c r="C86" s="94" t="s">
        <v>2123</v>
      </c>
      <c r="D86" s="58"/>
      <c r="E86" s="58"/>
      <c r="F86" s="58"/>
      <c r="G86" s="58"/>
      <c r="H86" s="58"/>
      <c r="I86" s="59"/>
    </row>
    <row r="87" spans="2:9" x14ac:dyDescent="0.25">
      <c r="B87" s="60" t="s">
        <v>2040</v>
      </c>
      <c r="C87" s="94" t="s">
        <v>2124</v>
      </c>
      <c r="D87" s="58"/>
      <c r="E87" s="58"/>
      <c r="F87" s="58"/>
      <c r="G87" s="58"/>
      <c r="H87" s="58"/>
      <c r="I87" s="59"/>
    </row>
    <row r="88" spans="2:9" x14ac:dyDescent="0.25">
      <c r="B88" s="60" t="s">
        <v>2040</v>
      </c>
      <c r="C88" s="94" t="s">
        <v>2126</v>
      </c>
      <c r="D88" s="58"/>
      <c r="E88" s="58"/>
      <c r="F88" s="58">
        <v>0.6</v>
      </c>
      <c r="G88" s="58"/>
      <c r="H88" s="58"/>
      <c r="I88" s="59"/>
    </row>
    <row r="89" spans="2:9" x14ac:dyDescent="0.25">
      <c r="B89" s="60" t="s">
        <v>2040</v>
      </c>
      <c r="C89" s="94" t="s">
        <v>2127</v>
      </c>
      <c r="D89" s="58"/>
      <c r="E89" s="58"/>
      <c r="F89" s="58"/>
      <c r="G89" s="58"/>
      <c r="H89" s="58"/>
      <c r="I89" s="59"/>
    </row>
    <row r="90" spans="2:9" x14ac:dyDescent="0.25">
      <c r="B90" s="60" t="s">
        <v>2040</v>
      </c>
      <c r="C90" s="94" t="s">
        <v>2128</v>
      </c>
      <c r="D90" s="58"/>
      <c r="E90" s="58"/>
      <c r="F90" s="58">
        <v>2.1</v>
      </c>
      <c r="G90" s="58">
        <v>2.4</v>
      </c>
      <c r="H90" s="58"/>
      <c r="I90" s="59"/>
    </row>
    <row r="91" spans="2:9" x14ac:dyDescent="0.25">
      <c r="B91" s="60" t="s">
        <v>2040</v>
      </c>
      <c r="C91" s="94" t="s">
        <v>2130</v>
      </c>
      <c r="D91" s="58"/>
      <c r="E91" s="58"/>
      <c r="F91" s="58">
        <v>2.1</v>
      </c>
      <c r="G91" s="58">
        <v>2.4</v>
      </c>
      <c r="H91" s="58"/>
      <c r="I91" s="59"/>
    </row>
    <row r="92" spans="2:9" x14ac:dyDescent="0.25">
      <c r="B92" s="60" t="s">
        <v>2040</v>
      </c>
      <c r="C92" s="94" t="s">
        <v>2131</v>
      </c>
      <c r="D92" s="58">
        <v>0.01</v>
      </c>
      <c r="E92" s="58">
        <v>2.5000000000000001E-2</v>
      </c>
      <c r="F92" s="58">
        <v>1.2</v>
      </c>
      <c r="G92" s="58"/>
      <c r="H92" s="58"/>
      <c r="I92" s="59"/>
    </row>
    <row r="93" spans="2:9" x14ac:dyDescent="0.25">
      <c r="B93" s="60" t="s">
        <v>2040</v>
      </c>
      <c r="C93" s="94" t="s">
        <v>2132</v>
      </c>
      <c r="D93" s="58">
        <v>0.1</v>
      </c>
      <c r="E93" s="58">
        <v>0.3</v>
      </c>
      <c r="F93" s="58">
        <v>0.01</v>
      </c>
      <c r="G93" s="58">
        <v>0.2</v>
      </c>
      <c r="H93" s="58"/>
      <c r="I93" s="59"/>
    </row>
    <row r="94" spans="2:9" x14ac:dyDescent="0.25">
      <c r="B94" s="60" t="s">
        <v>2040</v>
      </c>
      <c r="C94" s="94" t="s">
        <v>2133</v>
      </c>
      <c r="D94" s="58"/>
      <c r="E94" s="58"/>
      <c r="F94" s="58">
        <v>1.85</v>
      </c>
      <c r="G94" s="58">
        <v>2.4</v>
      </c>
      <c r="H94" s="58"/>
      <c r="I94" s="59"/>
    </row>
    <row r="95" spans="2:9" x14ac:dyDescent="0.25">
      <c r="B95" s="60" t="s">
        <v>2040</v>
      </c>
      <c r="C95" s="94" t="s">
        <v>2134</v>
      </c>
      <c r="D95" s="58"/>
      <c r="E95" s="58"/>
      <c r="F95" s="58"/>
      <c r="G95" s="58"/>
      <c r="H95" s="58"/>
      <c r="I95" s="59"/>
    </row>
    <row r="96" spans="2:9" x14ac:dyDescent="0.25">
      <c r="B96" s="60" t="s">
        <v>2041</v>
      </c>
      <c r="C96" s="94" t="s">
        <v>2135</v>
      </c>
      <c r="D96" s="58"/>
      <c r="E96" s="58"/>
      <c r="F96" s="58"/>
      <c r="G96" s="58"/>
      <c r="H96" s="58"/>
      <c r="I96" s="59"/>
    </row>
    <row r="97" spans="2:9" x14ac:dyDescent="0.25">
      <c r="B97" s="60" t="s">
        <v>2041</v>
      </c>
      <c r="C97" s="94" t="s">
        <v>2136</v>
      </c>
      <c r="D97" s="58"/>
      <c r="E97" s="58"/>
      <c r="F97" s="58"/>
      <c r="G97" s="58"/>
      <c r="H97" s="58"/>
      <c r="I97" s="59"/>
    </row>
    <row r="98" spans="2:9" x14ac:dyDescent="0.25">
      <c r="B98" s="60" t="s">
        <v>2041</v>
      </c>
      <c r="C98" s="94" t="s">
        <v>2137</v>
      </c>
      <c r="D98" s="58"/>
      <c r="E98" s="58"/>
      <c r="F98" s="58"/>
      <c r="G98" s="58"/>
      <c r="H98" s="58"/>
      <c r="I98" s="59"/>
    </row>
    <row r="99" spans="2:9" x14ac:dyDescent="0.25">
      <c r="B99" s="60" t="s">
        <v>2041</v>
      </c>
      <c r="C99" s="94" t="s">
        <v>2138</v>
      </c>
      <c r="D99" s="58"/>
      <c r="E99" s="58"/>
      <c r="F99" s="58"/>
      <c r="G99" s="58"/>
      <c r="H99" s="58"/>
      <c r="I99" s="59"/>
    </row>
    <row r="100" spans="2:9" x14ac:dyDescent="0.25">
      <c r="B100" s="60" t="s">
        <v>2041</v>
      </c>
      <c r="C100" s="94" t="s">
        <v>2139</v>
      </c>
      <c r="D100" s="58"/>
      <c r="E100" s="58"/>
      <c r="F100" s="58"/>
      <c r="G100" s="58"/>
      <c r="H100" s="58"/>
      <c r="I100" s="59"/>
    </row>
    <row r="101" spans="2:9" x14ac:dyDescent="0.25">
      <c r="B101" s="60" t="s">
        <v>2041</v>
      </c>
      <c r="C101" s="94" t="s">
        <v>2140</v>
      </c>
      <c r="D101" s="58"/>
      <c r="E101" s="58"/>
      <c r="F101" s="58"/>
      <c r="G101" s="58"/>
      <c r="H101" s="58"/>
      <c r="I101" s="59"/>
    </row>
    <row r="102" spans="2:9" x14ac:dyDescent="0.25">
      <c r="B102" s="60" t="s">
        <v>2041</v>
      </c>
      <c r="C102" s="94" t="s">
        <v>2141</v>
      </c>
      <c r="D102" s="58"/>
      <c r="E102" s="58"/>
      <c r="F102" s="58"/>
      <c r="G102" s="58"/>
      <c r="H102" s="58"/>
      <c r="I102" s="59"/>
    </row>
    <row r="103" spans="2:9" x14ac:dyDescent="0.25">
      <c r="B103" s="60" t="s">
        <v>2041</v>
      </c>
      <c r="C103" s="94" t="s">
        <v>2142</v>
      </c>
      <c r="D103" s="58">
        <v>0.01</v>
      </c>
      <c r="E103" s="58">
        <v>2.5000000000000001E-2</v>
      </c>
      <c r="F103" s="58">
        <v>1.2</v>
      </c>
      <c r="G103" s="58"/>
      <c r="H103" s="58"/>
      <c r="I103" s="59"/>
    </row>
    <row r="104" spans="2:9" x14ac:dyDescent="0.25">
      <c r="B104" s="60" t="s">
        <v>2041</v>
      </c>
      <c r="C104" s="94" t="s">
        <v>2143</v>
      </c>
      <c r="D104" s="58"/>
      <c r="E104" s="58"/>
      <c r="F104" s="58"/>
      <c r="G104" s="58"/>
      <c r="H104" s="58"/>
      <c r="I104" s="59"/>
    </row>
    <row r="105" spans="2:9" x14ac:dyDescent="0.25">
      <c r="B105" s="60" t="s">
        <v>2041</v>
      </c>
      <c r="C105" s="94" t="s">
        <v>2144</v>
      </c>
      <c r="D105" s="58"/>
      <c r="E105" s="58"/>
      <c r="F105" s="58"/>
      <c r="G105" s="58"/>
      <c r="H105" s="58"/>
      <c r="I105" s="59"/>
    </row>
    <row r="106" spans="2:9" x14ac:dyDescent="0.25">
      <c r="B106" s="60" t="s">
        <v>2041</v>
      </c>
      <c r="C106" s="94" t="s">
        <v>2145</v>
      </c>
      <c r="D106" s="58"/>
      <c r="E106" s="58"/>
      <c r="F106" s="58"/>
      <c r="G106" s="58"/>
      <c r="H106" s="58"/>
      <c r="I106" s="59"/>
    </row>
    <row r="107" spans="2:9" x14ac:dyDescent="0.25">
      <c r="B107" s="60" t="s">
        <v>2041</v>
      </c>
      <c r="C107" s="94" t="s">
        <v>2146</v>
      </c>
      <c r="D107" s="58"/>
      <c r="E107" s="58"/>
      <c r="F107" s="58"/>
      <c r="G107" s="58"/>
      <c r="H107" s="58"/>
      <c r="I107" s="59"/>
    </row>
    <row r="108" spans="2:9" x14ac:dyDescent="0.25">
      <c r="B108" s="60" t="s">
        <v>2041</v>
      </c>
      <c r="C108" s="94" t="s">
        <v>2147</v>
      </c>
      <c r="D108" s="58"/>
      <c r="E108" s="58"/>
      <c r="F108" s="58"/>
      <c r="G108" s="58"/>
      <c r="H108" s="58"/>
      <c r="I108" s="59"/>
    </row>
    <row r="109" spans="2:9" x14ac:dyDescent="0.25">
      <c r="B109" s="60" t="s">
        <v>2041</v>
      </c>
      <c r="C109" s="94" t="s">
        <v>2148</v>
      </c>
      <c r="D109" s="58"/>
      <c r="E109" s="58"/>
      <c r="F109" s="58"/>
      <c r="G109" s="58"/>
      <c r="H109" s="58"/>
      <c r="I109" s="59"/>
    </row>
    <row r="110" spans="2:9" x14ac:dyDescent="0.25">
      <c r="B110" s="60" t="s">
        <v>2041</v>
      </c>
      <c r="C110" s="94" t="s">
        <v>2149</v>
      </c>
      <c r="D110" s="58"/>
      <c r="E110" s="58"/>
      <c r="F110" s="58"/>
      <c r="G110" s="58"/>
      <c r="H110" s="58"/>
      <c r="I110" s="59"/>
    </row>
    <row r="111" spans="2:9" x14ac:dyDescent="0.25">
      <c r="B111" s="60" t="s">
        <v>2041</v>
      </c>
      <c r="C111" s="94" t="s">
        <v>2150</v>
      </c>
      <c r="D111" s="58"/>
      <c r="E111" s="58"/>
      <c r="F111" s="58"/>
      <c r="G111" s="58"/>
      <c r="H111" s="58"/>
      <c r="I111" s="59"/>
    </row>
    <row r="112" spans="2:9" x14ac:dyDescent="0.25">
      <c r="B112" s="60" t="s">
        <v>2041</v>
      </c>
      <c r="C112" s="94" t="s">
        <v>2151</v>
      </c>
      <c r="D112" s="58"/>
      <c r="E112" s="58"/>
      <c r="F112" s="58"/>
      <c r="G112" s="58"/>
      <c r="H112" s="58"/>
      <c r="I112" s="59"/>
    </row>
    <row r="113" spans="2:9" x14ac:dyDescent="0.25">
      <c r="B113" s="60" t="s">
        <v>2041</v>
      </c>
      <c r="C113" s="94" t="s">
        <v>2152</v>
      </c>
      <c r="D113" s="58"/>
      <c r="E113" s="58"/>
      <c r="F113" s="58"/>
      <c r="G113" s="58"/>
      <c r="H113" s="58"/>
      <c r="I113" s="59"/>
    </row>
    <row r="114" spans="2:9" x14ac:dyDescent="0.25">
      <c r="B114" s="60" t="s">
        <v>2041</v>
      </c>
      <c r="C114" s="94" t="s">
        <v>2153</v>
      </c>
      <c r="D114" s="58"/>
      <c r="E114" s="58"/>
      <c r="F114" s="58"/>
      <c r="G114" s="58"/>
      <c r="H114" s="58"/>
      <c r="I114" s="59"/>
    </row>
    <row r="115" spans="2:9" x14ac:dyDescent="0.25">
      <c r="B115" s="60" t="s">
        <v>2041</v>
      </c>
      <c r="C115" s="94" t="s">
        <v>2154</v>
      </c>
      <c r="D115" s="58"/>
      <c r="E115" s="58"/>
      <c r="F115" s="58"/>
      <c r="G115" s="58"/>
      <c r="H115" s="58"/>
      <c r="I115" s="59"/>
    </row>
    <row r="116" spans="2:9" x14ac:dyDescent="0.25">
      <c r="B116" s="60" t="s">
        <v>2041</v>
      </c>
      <c r="C116" s="94" t="s">
        <v>2155</v>
      </c>
      <c r="D116" s="58"/>
      <c r="E116" s="58"/>
      <c r="F116" s="58"/>
      <c r="G116" s="58"/>
      <c r="H116" s="58"/>
      <c r="I116" s="59"/>
    </row>
    <row r="117" spans="2:9" x14ac:dyDescent="0.25">
      <c r="B117" s="60" t="s">
        <v>2041</v>
      </c>
      <c r="C117" s="94" t="s">
        <v>2156</v>
      </c>
      <c r="D117" s="58"/>
      <c r="E117" s="58"/>
      <c r="F117" s="58"/>
      <c r="G117" s="58"/>
      <c r="H117" s="58"/>
      <c r="I117" s="59"/>
    </row>
    <row r="118" spans="2:9" x14ac:dyDescent="0.25">
      <c r="B118" s="60" t="s">
        <v>2041</v>
      </c>
      <c r="C118" s="94" t="s">
        <v>2157</v>
      </c>
      <c r="D118" s="58"/>
      <c r="E118" s="58"/>
      <c r="F118" s="58"/>
      <c r="G118" s="58"/>
      <c r="H118" s="58"/>
      <c r="I118" s="59"/>
    </row>
    <row r="119" spans="2:9" x14ac:dyDescent="0.25">
      <c r="B119" s="60" t="s">
        <v>2041</v>
      </c>
      <c r="C119" s="94" t="s">
        <v>2158</v>
      </c>
      <c r="D119" s="58"/>
      <c r="E119" s="58"/>
      <c r="F119" s="58"/>
      <c r="G119" s="58"/>
      <c r="H119" s="58"/>
      <c r="I119" s="59"/>
    </row>
    <row r="120" spans="2:9" x14ac:dyDescent="0.25">
      <c r="B120" s="60" t="s">
        <v>2041</v>
      </c>
      <c r="C120" s="94" t="s">
        <v>2159</v>
      </c>
      <c r="D120" s="58"/>
      <c r="E120" s="58"/>
      <c r="F120" s="58"/>
      <c r="G120" s="58"/>
      <c r="H120" s="58"/>
      <c r="I120" s="59"/>
    </row>
    <row r="121" spans="2:9" x14ac:dyDescent="0.25">
      <c r="B121" s="60" t="s">
        <v>2041</v>
      </c>
      <c r="C121" s="94" t="s">
        <v>2160</v>
      </c>
      <c r="D121" s="58"/>
      <c r="E121" s="58"/>
      <c r="F121" s="58"/>
      <c r="G121" s="58"/>
      <c r="H121" s="58"/>
      <c r="I121" s="59"/>
    </row>
    <row r="122" spans="2:9" x14ac:dyDescent="0.25">
      <c r="B122" s="60" t="s">
        <v>2041</v>
      </c>
      <c r="C122" s="94" t="s">
        <v>2161</v>
      </c>
      <c r="D122" s="58"/>
      <c r="E122" s="58"/>
      <c r="F122" s="58">
        <v>1.85</v>
      </c>
      <c r="G122" s="58">
        <v>2.4</v>
      </c>
      <c r="H122" s="58"/>
      <c r="I122" s="59"/>
    </row>
    <row r="123" spans="2:9" x14ac:dyDescent="0.25">
      <c r="B123" s="60" t="s">
        <v>2041</v>
      </c>
      <c r="C123" s="94" t="s">
        <v>2162</v>
      </c>
      <c r="D123" s="58"/>
      <c r="E123" s="58"/>
      <c r="F123" s="58"/>
      <c r="G123" s="58"/>
      <c r="H123" s="58"/>
      <c r="I123" s="59"/>
    </row>
    <row r="124" spans="2:9" x14ac:dyDescent="0.25">
      <c r="B124" s="60" t="s">
        <v>2041</v>
      </c>
      <c r="C124" s="94" t="s">
        <v>2163</v>
      </c>
      <c r="D124" s="58"/>
      <c r="E124" s="58"/>
      <c r="F124" s="58"/>
      <c r="G124" s="58"/>
      <c r="H124" s="58"/>
      <c r="I124" s="59"/>
    </row>
    <row r="125" spans="2:9" x14ac:dyDescent="0.25">
      <c r="B125" s="60" t="s">
        <v>2041</v>
      </c>
      <c r="C125" s="94" t="s">
        <v>2164</v>
      </c>
      <c r="D125" s="58"/>
      <c r="E125" s="58"/>
      <c r="F125" s="58">
        <v>2.2999999999999998</v>
      </c>
      <c r="G125" s="58">
        <v>2.5</v>
      </c>
      <c r="H125" s="58"/>
      <c r="I125" s="59"/>
    </row>
    <row r="126" spans="2:9" x14ac:dyDescent="0.25">
      <c r="B126" s="60" t="s">
        <v>2041</v>
      </c>
      <c r="C126" s="93" t="s">
        <v>2193</v>
      </c>
      <c r="D126" s="58"/>
      <c r="E126" s="58"/>
      <c r="F126" s="58">
        <v>2.2999999999999998</v>
      </c>
      <c r="G126" s="58">
        <v>2.5</v>
      </c>
      <c r="H126" s="58"/>
      <c r="I126" s="59"/>
    </row>
    <row r="127" spans="2:9" x14ac:dyDescent="0.25">
      <c r="B127" s="60" t="s">
        <v>2041</v>
      </c>
      <c r="C127" s="94" t="s">
        <v>2165</v>
      </c>
      <c r="D127" s="58"/>
      <c r="E127" s="58"/>
      <c r="F127" s="58"/>
      <c r="G127" s="58"/>
      <c r="H127" s="58"/>
      <c r="I127" s="59"/>
    </row>
    <row r="128" spans="2:9" x14ac:dyDescent="0.25">
      <c r="B128" s="60" t="s">
        <v>2041</v>
      </c>
      <c r="C128" s="94" t="s">
        <v>2166</v>
      </c>
      <c r="D128" s="58">
        <v>0.01</v>
      </c>
      <c r="E128" s="58">
        <v>2.5000000000000001E-2</v>
      </c>
      <c r="F128" s="58"/>
      <c r="G128" s="58"/>
      <c r="H128" s="58"/>
      <c r="I128" s="59"/>
    </row>
    <row r="129" spans="2:9" x14ac:dyDescent="0.25">
      <c r="B129" s="60" t="s">
        <v>2041</v>
      </c>
      <c r="C129" s="94" t="s">
        <v>2167</v>
      </c>
      <c r="D129" s="58"/>
      <c r="E129" s="58"/>
      <c r="F129" s="58"/>
      <c r="G129" s="58"/>
      <c r="H129" s="58"/>
      <c r="I129" s="59"/>
    </row>
    <row r="130" spans="2:9" x14ac:dyDescent="0.25">
      <c r="B130" s="60" t="s">
        <v>2041</v>
      </c>
      <c r="C130" s="94" t="s">
        <v>2168</v>
      </c>
      <c r="D130" s="58"/>
      <c r="E130" s="58"/>
      <c r="F130" s="58">
        <v>1.85</v>
      </c>
      <c r="G130" s="58">
        <v>2.4</v>
      </c>
      <c r="H130" s="58"/>
      <c r="I130" s="59"/>
    </row>
    <row r="131" spans="2:9" x14ac:dyDescent="0.25">
      <c r="B131" s="60" t="s">
        <v>2041</v>
      </c>
      <c r="C131" s="94" t="s">
        <v>2169</v>
      </c>
      <c r="D131" s="58"/>
      <c r="E131" s="58"/>
      <c r="F131" s="58"/>
      <c r="G131" s="58"/>
      <c r="H131" s="58"/>
      <c r="I131" s="59"/>
    </row>
    <row r="132" spans="2:9" x14ac:dyDescent="0.25">
      <c r="B132" s="60" t="s">
        <v>2042</v>
      </c>
      <c r="C132" s="94" t="s">
        <v>2170</v>
      </c>
      <c r="D132" s="58"/>
      <c r="E132" s="58"/>
      <c r="F132" s="58"/>
      <c r="G132" s="58"/>
      <c r="H132" s="58"/>
      <c r="I132" s="59"/>
    </row>
    <row r="133" spans="2:9" x14ac:dyDescent="0.25">
      <c r="B133" s="60" t="s">
        <v>2042</v>
      </c>
      <c r="C133" s="94" t="s">
        <v>2171</v>
      </c>
      <c r="D133" s="58"/>
      <c r="E133" s="58"/>
      <c r="F133" s="58"/>
      <c r="G133" s="58"/>
      <c r="H133" s="58"/>
      <c r="I133" s="59"/>
    </row>
    <row r="134" spans="2:9" x14ac:dyDescent="0.25">
      <c r="B134" s="60" t="s">
        <v>2042</v>
      </c>
      <c r="C134" s="94" t="s">
        <v>2172</v>
      </c>
      <c r="D134" s="58"/>
      <c r="E134" s="58"/>
      <c r="F134" s="58"/>
      <c r="G134" s="58"/>
      <c r="H134" s="58"/>
      <c r="I134" s="59"/>
    </row>
    <row r="135" spans="2:9" x14ac:dyDescent="0.25">
      <c r="B135" s="60" t="s">
        <v>2042</v>
      </c>
      <c r="C135" s="94" t="s">
        <v>2173</v>
      </c>
      <c r="D135" s="58"/>
      <c r="E135" s="58"/>
      <c r="F135" s="58"/>
      <c r="G135" s="58"/>
      <c r="H135" s="58"/>
      <c r="I135" s="59"/>
    </row>
    <row r="136" spans="2:9" x14ac:dyDescent="0.25">
      <c r="B136" s="60" t="s">
        <v>2014</v>
      </c>
      <c r="C136" s="94" t="s">
        <v>2174</v>
      </c>
      <c r="D136" s="58"/>
      <c r="E136" s="58"/>
      <c r="F136" s="58"/>
      <c r="G136" s="58"/>
      <c r="H136" s="58"/>
      <c r="I136" s="59"/>
    </row>
    <row r="137" spans="2:9" x14ac:dyDescent="0.25">
      <c r="B137" s="60" t="s">
        <v>2014</v>
      </c>
      <c r="C137" s="94" t="s">
        <v>2175</v>
      </c>
      <c r="D137" s="58"/>
      <c r="E137" s="58"/>
      <c r="F137" s="58">
        <v>1.8</v>
      </c>
      <c r="G137" s="58">
        <v>2.5</v>
      </c>
      <c r="H137" s="58"/>
      <c r="I137" s="59"/>
    </row>
    <row r="138" spans="2:9" x14ac:dyDescent="0.25">
      <c r="B138" s="60" t="s">
        <v>2014</v>
      </c>
      <c r="C138" s="94" t="s">
        <v>2176</v>
      </c>
      <c r="D138" s="58"/>
      <c r="E138" s="58"/>
      <c r="F138" s="58">
        <v>2.2000000000000002</v>
      </c>
      <c r="G138" s="58">
        <v>2.5</v>
      </c>
      <c r="H138" s="58"/>
      <c r="I138" s="59"/>
    </row>
    <row r="139" spans="2:9" x14ac:dyDescent="0.25">
      <c r="B139" s="60" t="s">
        <v>2014</v>
      </c>
      <c r="C139" s="94" t="s">
        <v>2177</v>
      </c>
      <c r="D139" s="58"/>
      <c r="E139" s="58"/>
      <c r="F139" s="58">
        <v>2.35</v>
      </c>
      <c r="G139" s="58"/>
      <c r="H139" s="58"/>
      <c r="I139" s="59"/>
    </row>
    <row r="140" spans="2:9" x14ac:dyDescent="0.25">
      <c r="B140" s="60" t="s">
        <v>2014</v>
      </c>
      <c r="C140" s="94" t="s">
        <v>2178</v>
      </c>
      <c r="D140" s="58"/>
      <c r="E140" s="58"/>
      <c r="F140" s="58">
        <v>0.52</v>
      </c>
      <c r="G140" s="58">
        <v>1.73</v>
      </c>
      <c r="H140" s="58"/>
      <c r="I140" s="59"/>
    </row>
    <row r="141" spans="2:9" x14ac:dyDescent="0.25">
      <c r="B141" s="60" t="s">
        <v>2014</v>
      </c>
      <c r="C141" s="94" t="s">
        <v>2010</v>
      </c>
      <c r="D141" s="58"/>
      <c r="E141" s="58"/>
      <c r="F141" s="58">
        <v>2</v>
      </c>
      <c r="G141" s="58">
        <v>2.35</v>
      </c>
      <c r="H141" s="58"/>
      <c r="I141" s="59"/>
    </row>
    <row r="142" spans="2:9" x14ac:dyDescent="0.25">
      <c r="B142" s="60" t="s">
        <v>2014</v>
      </c>
      <c r="C142" s="94" t="s">
        <v>2179</v>
      </c>
      <c r="D142" s="58"/>
      <c r="E142" s="58"/>
      <c r="F142" s="58">
        <v>1.5</v>
      </c>
      <c r="G142" s="58">
        <v>1.8</v>
      </c>
      <c r="H142" s="58"/>
      <c r="I142" s="59"/>
    </row>
    <row r="143" spans="2:9" x14ac:dyDescent="0.25">
      <c r="B143" s="60" t="s">
        <v>2014</v>
      </c>
      <c r="C143" s="94" t="s">
        <v>2180</v>
      </c>
      <c r="D143" s="58"/>
      <c r="E143" s="58"/>
      <c r="F143" s="58">
        <v>2.4</v>
      </c>
      <c r="G143" s="58">
        <v>2.5</v>
      </c>
      <c r="H143" s="58"/>
      <c r="I143" s="59"/>
    </row>
    <row r="144" spans="2:9" x14ac:dyDescent="0.25">
      <c r="B144" s="60" t="s">
        <v>2014</v>
      </c>
      <c r="C144" s="93" t="s">
        <v>2181</v>
      </c>
      <c r="D144" s="58"/>
      <c r="E144" s="58"/>
      <c r="F144" s="58"/>
      <c r="G144" s="58"/>
      <c r="H144" s="58"/>
      <c r="I144" s="59"/>
    </row>
    <row r="145" spans="2:9" x14ac:dyDescent="0.25">
      <c r="B145" s="60" t="s">
        <v>2014</v>
      </c>
      <c r="C145" s="94" t="s">
        <v>2182</v>
      </c>
      <c r="D145" s="58"/>
      <c r="E145" s="58"/>
      <c r="F145" s="58">
        <v>1.7</v>
      </c>
      <c r="G145" s="58">
        <v>2.2999999999999998</v>
      </c>
      <c r="H145" s="58"/>
      <c r="I145" s="59"/>
    </row>
    <row r="146" spans="2:9" x14ac:dyDescent="0.25">
      <c r="B146" s="60" t="s">
        <v>2014</v>
      </c>
      <c r="C146" s="94" t="s">
        <v>2183</v>
      </c>
      <c r="D146" s="58">
        <v>0.04</v>
      </c>
      <c r="E146" s="58">
        <v>0.1</v>
      </c>
      <c r="F146" s="58"/>
      <c r="G146" s="58"/>
      <c r="H146" s="58"/>
      <c r="I146" s="59"/>
    </row>
    <row r="147" spans="2:9" x14ac:dyDescent="0.25">
      <c r="B147" s="60" t="s">
        <v>2014</v>
      </c>
      <c r="C147" s="94" t="s">
        <v>2184</v>
      </c>
      <c r="D147" s="58"/>
      <c r="E147" s="58"/>
      <c r="F147" s="58">
        <v>0.9</v>
      </c>
      <c r="G147" s="58">
        <v>1.9</v>
      </c>
      <c r="H147" s="58"/>
      <c r="I147" s="59"/>
    </row>
    <row r="148" spans="2:9" x14ac:dyDescent="0.25">
      <c r="B148" s="60" t="s">
        <v>2014</v>
      </c>
      <c r="C148" s="94" t="s">
        <v>2185</v>
      </c>
      <c r="D148" s="58"/>
      <c r="E148" s="58"/>
      <c r="F148" s="58">
        <v>1.3</v>
      </c>
      <c r="G148" s="58">
        <v>1.8</v>
      </c>
      <c r="H148" s="58"/>
      <c r="I148" s="59"/>
    </row>
    <row r="149" spans="2:9" x14ac:dyDescent="0.25">
      <c r="B149" s="60" t="s">
        <v>2014</v>
      </c>
      <c r="C149" s="94" t="s">
        <v>2186</v>
      </c>
      <c r="D149" s="58"/>
      <c r="E149" s="58"/>
      <c r="F149" s="58">
        <v>2</v>
      </c>
      <c r="G149" s="58">
        <v>3.1</v>
      </c>
      <c r="H149" s="58"/>
      <c r="I149" s="59"/>
    </row>
    <row r="150" spans="2:9" x14ac:dyDescent="0.25">
      <c r="B150" s="60" t="s">
        <v>2014</v>
      </c>
      <c r="C150" s="94" t="s">
        <v>2187</v>
      </c>
      <c r="D150" s="58"/>
      <c r="E150" s="58"/>
      <c r="F150" s="58">
        <v>1.8</v>
      </c>
      <c r="G150" s="58">
        <v>2.5</v>
      </c>
      <c r="H150" s="58"/>
      <c r="I150" s="59"/>
    </row>
    <row r="151" spans="2:9" x14ac:dyDescent="0.25">
      <c r="B151" s="60" t="s">
        <v>2014</v>
      </c>
      <c r="C151" s="93" t="s">
        <v>2192</v>
      </c>
      <c r="D151" s="58"/>
      <c r="E151" s="58"/>
      <c r="F151" s="58">
        <v>1.8</v>
      </c>
      <c r="G151" s="58"/>
      <c r="H151" s="58"/>
      <c r="I151" s="59"/>
    </row>
    <row r="152" spans="2:9" x14ac:dyDescent="0.25">
      <c r="B152" s="60" t="s">
        <v>2014</v>
      </c>
      <c r="C152" s="94" t="s">
        <v>2188</v>
      </c>
      <c r="D152" s="58"/>
      <c r="E152" s="58"/>
      <c r="F152" s="58">
        <v>1.8</v>
      </c>
      <c r="G152" s="58"/>
      <c r="H152" s="58"/>
      <c r="I152" s="59"/>
    </row>
    <row r="153" spans="2:9" x14ac:dyDescent="0.25">
      <c r="B153" s="60" t="s">
        <v>2014</v>
      </c>
      <c r="C153" s="93" t="s">
        <v>2189</v>
      </c>
      <c r="D153" s="58"/>
      <c r="E153" s="58"/>
      <c r="F153" s="58">
        <v>1.6</v>
      </c>
      <c r="G153" s="58">
        <v>1.9</v>
      </c>
      <c r="H153" s="58"/>
      <c r="I153" s="59"/>
    </row>
    <row r="154" spans="2:9" x14ac:dyDescent="0.25">
      <c r="B154" s="60" t="s">
        <v>2014</v>
      </c>
      <c r="C154" s="94" t="s">
        <v>2190</v>
      </c>
      <c r="D154" s="58"/>
      <c r="E154" s="58"/>
      <c r="F154" s="58">
        <v>1.6</v>
      </c>
      <c r="G154" s="58">
        <v>2</v>
      </c>
      <c r="H154" s="58"/>
      <c r="I154" s="59"/>
    </row>
    <row r="155" spans="2:9" x14ac:dyDescent="0.25">
      <c r="B155" s="60" t="s">
        <v>2014</v>
      </c>
      <c r="C155" s="94" t="s">
        <v>2191</v>
      </c>
      <c r="D155" s="65"/>
      <c r="E155" s="65"/>
      <c r="F155" s="65">
        <v>1.6</v>
      </c>
      <c r="G155" s="65">
        <v>2</v>
      </c>
      <c r="H155" s="65"/>
      <c r="I155" s="66"/>
    </row>
  </sheetData>
  <pageMargins left="0.7" right="0.7" top="0.75" bottom="0.75" header="0.3" footer="0.3"/>
  <drawing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40E22-9B41-4411-AC15-A98DA8F5206C}">
  <dimension ref="B1:H1029"/>
  <sheetViews>
    <sheetView workbookViewId="0"/>
  </sheetViews>
  <sheetFormatPr baseColWidth="10" defaultColWidth="11.5" defaultRowHeight="14.3" x14ac:dyDescent="0.25"/>
  <cols>
    <col min="1" max="1" width="4.375" customWidth="1"/>
    <col min="2" max="2" width="23" customWidth="1"/>
    <col min="3" max="3" width="90.625" customWidth="1"/>
    <col min="4" max="4" width="18.375" customWidth="1"/>
    <col min="5" max="5" width="32.625" customWidth="1"/>
    <col min="6" max="6" width="38" customWidth="1"/>
    <col min="7" max="7" width="50.5" customWidth="1"/>
    <col min="8" max="8" width="37.625" customWidth="1"/>
  </cols>
  <sheetData>
    <row r="1" spans="2:8" ht="19.05" x14ac:dyDescent="0.35">
      <c r="C1" s="3"/>
    </row>
    <row r="2" spans="2:8" ht="30.6" x14ac:dyDescent="0.5">
      <c r="B2" s="26" t="s">
        <v>2037</v>
      </c>
    </row>
    <row r="4" spans="2:8" x14ac:dyDescent="0.25">
      <c r="B4" t="s">
        <v>2038</v>
      </c>
      <c r="C4" t="s">
        <v>127</v>
      </c>
      <c r="D4" s="6" t="s">
        <v>18</v>
      </c>
      <c r="E4" s="6" t="s">
        <v>128</v>
      </c>
      <c r="F4" s="6" t="s">
        <v>129</v>
      </c>
      <c r="G4" s="6" t="s">
        <v>130</v>
      </c>
      <c r="H4" s="6" t="s">
        <v>131</v>
      </c>
    </row>
    <row r="5" spans="2:8" x14ac:dyDescent="0.25">
      <c r="B5" s="1" t="s">
        <v>132</v>
      </c>
      <c r="C5" t="s">
        <v>133</v>
      </c>
    </row>
    <row r="6" spans="2:8" x14ac:dyDescent="0.25">
      <c r="B6" s="1" t="s">
        <v>134</v>
      </c>
      <c r="C6" t="s">
        <v>135</v>
      </c>
    </row>
    <row r="7" spans="2:8" x14ac:dyDescent="0.25">
      <c r="B7" s="1" t="s">
        <v>136</v>
      </c>
      <c r="C7" t="s">
        <v>137</v>
      </c>
      <c r="G7" t="s">
        <v>138</v>
      </c>
      <c r="H7" t="s">
        <v>139</v>
      </c>
    </row>
    <row r="8" spans="2:8" x14ac:dyDescent="0.25">
      <c r="B8" s="1" t="s">
        <v>140</v>
      </c>
      <c r="C8" t="s">
        <v>141</v>
      </c>
      <c r="E8" t="s">
        <v>142</v>
      </c>
      <c r="G8" t="s">
        <v>143</v>
      </c>
      <c r="H8" t="s">
        <v>139</v>
      </c>
    </row>
    <row r="9" spans="2:8" x14ac:dyDescent="0.25">
      <c r="B9" s="1" t="s">
        <v>144</v>
      </c>
      <c r="C9" t="s">
        <v>145</v>
      </c>
    </row>
    <row r="10" spans="2:8" x14ac:dyDescent="0.25">
      <c r="B10" s="1" t="s">
        <v>146</v>
      </c>
      <c r="C10" t="s">
        <v>147</v>
      </c>
      <c r="D10" t="s">
        <v>148</v>
      </c>
      <c r="G10" t="s">
        <v>149</v>
      </c>
      <c r="H10" t="s">
        <v>139</v>
      </c>
    </row>
    <row r="11" spans="2:8" x14ac:dyDescent="0.25">
      <c r="B11" s="1" t="s">
        <v>150</v>
      </c>
      <c r="C11" t="s">
        <v>151</v>
      </c>
      <c r="D11" t="s">
        <v>148</v>
      </c>
      <c r="G11" t="s">
        <v>149</v>
      </c>
      <c r="H11" t="s">
        <v>139</v>
      </c>
    </row>
    <row r="12" spans="2:8" x14ac:dyDescent="0.25">
      <c r="B12" s="1" t="s">
        <v>24</v>
      </c>
      <c r="C12" t="s">
        <v>152</v>
      </c>
      <c r="G12" t="s">
        <v>138</v>
      </c>
      <c r="H12" t="s">
        <v>139</v>
      </c>
    </row>
    <row r="13" spans="2:8" x14ac:dyDescent="0.25">
      <c r="B13" s="1" t="s">
        <v>153</v>
      </c>
      <c r="C13" t="s">
        <v>154</v>
      </c>
      <c r="D13" t="s">
        <v>148</v>
      </c>
      <c r="G13" t="s">
        <v>149</v>
      </c>
      <c r="H13" t="s">
        <v>139</v>
      </c>
    </row>
    <row r="14" spans="2:8" x14ac:dyDescent="0.25">
      <c r="B14" s="1" t="s">
        <v>155</v>
      </c>
      <c r="C14" t="s">
        <v>156</v>
      </c>
      <c r="G14" t="s">
        <v>138</v>
      </c>
      <c r="H14" t="s">
        <v>139</v>
      </c>
    </row>
    <row r="15" spans="2:8" x14ac:dyDescent="0.25">
      <c r="B15" s="1" t="s">
        <v>157</v>
      </c>
      <c r="C15" t="s">
        <v>158</v>
      </c>
      <c r="G15" t="s">
        <v>138</v>
      </c>
      <c r="H15" t="s">
        <v>139</v>
      </c>
    </row>
    <row r="16" spans="2:8" x14ac:dyDescent="0.25">
      <c r="B16" s="1" t="s">
        <v>159</v>
      </c>
      <c r="C16" t="s">
        <v>160</v>
      </c>
      <c r="D16" t="s">
        <v>148</v>
      </c>
      <c r="G16" t="s">
        <v>149</v>
      </c>
      <c r="H16" t="s">
        <v>139</v>
      </c>
    </row>
    <row r="17" spans="2:8" x14ac:dyDescent="0.25">
      <c r="B17" s="1" t="s">
        <v>161</v>
      </c>
      <c r="C17" t="s">
        <v>162</v>
      </c>
    </row>
    <row r="18" spans="2:8" x14ac:dyDescent="0.25">
      <c r="B18" s="1" t="s">
        <v>163</v>
      </c>
      <c r="C18" t="s">
        <v>164</v>
      </c>
    </row>
    <row r="19" spans="2:8" x14ac:dyDescent="0.25">
      <c r="B19" s="1" t="s">
        <v>165</v>
      </c>
      <c r="C19" t="s">
        <v>166</v>
      </c>
      <c r="D19" t="s">
        <v>148</v>
      </c>
      <c r="G19" t="s">
        <v>149</v>
      </c>
      <c r="H19" t="s">
        <v>139</v>
      </c>
    </row>
    <row r="20" spans="2:8" x14ac:dyDescent="0.25">
      <c r="B20" s="1" t="s">
        <v>167</v>
      </c>
      <c r="C20" t="s">
        <v>168</v>
      </c>
      <c r="E20" t="s">
        <v>142</v>
      </c>
      <c r="G20" t="s">
        <v>143</v>
      </c>
      <c r="H20" t="s">
        <v>139</v>
      </c>
    </row>
    <row r="21" spans="2:8" x14ac:dyDescent="0.25">
      <c r="B21" s="1" t="s">
        <v>169</v>
      </c>
      <c r="C21" t="s">
        <v>170</v>
      </c>
      <c r="E21" t="s">
        <v>142</v>
      </c>
      <c r="G21" t="s">
        <v>143</v>
      </c>
      <c r="H21" t="s">
        <v>139</v>
      </c>
    </row>
    <row r="22" spans="2:8" x14ac:dyDescent="0.25">
      <c r="B22" s="1" t="s">
        <v>171</v>
      </c>
      <c r="C22" t="s">
        <v>172</v>
      </c>
      <c r="G22" t="s">
        <v>138</v>
      </c>
      <c r="H22" t="s">
        <v>139</v>
      </c>
    </row>
    <row r="23" spans="2:8" x14ac:dyDescent="0.25">
      <c r="B23" s="1" t="s">
        <v>173</v>
      </c>
      <c r="C23" t="s">
        <v>174</v>
      </c>
      <c r="G23" t="s">
        <v>138</v>
      </c>
      <c r="H23" t="s">
        <v>139</v>
      </c>
    </row>
    <row r="24" spans="2:8" x14ac:dyDescent="0.25">
      <c r="B24" s="1" t="s">
        <v>175</v>
      </c>
      <c r="C24" t="s">
        <v>176</v>
      </c>
      <c r="G24" t="s">
        <v>138</v>
      </c>
      <c r="H24" t="s">
        <v>139</v>
      </c>
    </row>
    <row r="25" spans="2:8" x14ac:dyDescent="0.25">
      <c r="B25" s="1" t="s">
        <v>177</v>
      </c>
      <c r="C25" t="s">
        <v>178</v>
      </c>
      <c r="E25" t="s">
        <v>142</v>
      </c>
      <c r="G25" t="s">
        <v>143</v>
      </c>
      <c r="H25" t="s">
        <v>139</v>
      </c>
    </row>
    <row r="26" spans="2:8" x14ac:dyDescent="0.25">
      <c r="B26" s="1" t="s">
        <v>179</v>
      </c>
      <c r="C26" t="s">
        <v>162</v>
      </c>
    </row>
    <row r="27" spans="2:8" x14ac:dyDescent="0.25">
      <c r="B27" s="1" t="s">
        <v>180</v>
      </c>
      <c r="C27" t="s">
        <v>181</v>
      </c>
    </row>
    <row r="28" spans="2:8" x14ac:dyDescent="0.25">
      <c r="B28" s="1" t="s">
        <v>182</v>
      </c>
      <c r="C28" t="s">
        <v>183</v>
      </c>
      <c r="G28" t="s">
        <v>138</v>
      </c>
      <c r="H28" t="s">
        <v>139</v>
      </c>
    </row>
    <row r="29" spans="2:8" x14ac:dyDescent="0.25">
      <c r="B29" s="1" t="s">
        <v>184</v>
      </c>
      <c r="C29" t="s">
        <v>185</v>
      </c>
      <c r="D29" t="s">
        <v>148</v>
      </c>
      <c r="G29" t="s">
        <v>186</v>
      </c>
      <c r="H29" t="s">
        <v>187</v>
      </c>
    </row>
    <row r="30" spans="2:8" x14ac:dyDescent="0.25">
      <c r="B30" s="1" t="s">
        <v>188</v>
      </c>
      <c r="C30" t="s">
        <v>189</v>
      </c>
      <c r="D30" t="s">
        <v>148</v>
      </c>
      <c r="G30" t="s">
        <v>149</v>
      </c>
      <c r="H30" t="s">
        <v>139</v>
      </c>
    </row>
    <row r="31" spans="2:8" x14ac:dyDescent="0.25">
      <c r="B31" s="1" t="s">
        <v>190</v>
      </c>
      <c r="C31" t="s">
        <v>191</v>
      </c>
      <c r="G31" t="s">
        <v>138</v>
      </c>
      <c r="H31" t="s">
        <v>139</v>
      </c>
    </row>
    <row r="32" spans="2:8" x14ac:dyDescent="0.25">
      <c r="B32" s="1" t="s">
        <v>192</v>
      </c>
      <c r="C32" t="s">
        <v>193</v>
      </c>
      <c r="G32" t="s">
        <v>138</v>
      </c>
      <c r="H32" t="s">
        <v>139</v>
      </c>
    </row>
    <row r="33" spans="2:8" x14ac:dyDescent="0.25">
      <c r="B33" s="1" t="s">
        <v>194</v>
      </c>
      <c r="C33" t="s">
        <v>195</v>
      </c>
    </row>
    <row r="34" spans="2:8" x14ac:dyDescent="0.25">
      <c r="B34" s="1" t="s">
        <v>196</v>
      </c>
      <c r="C34" t="s">
        <v>197</v>
      </c>
    </row>
    <row r="35" spans="2:8" x14ac:dyDescent="0.25">
      <c r="B35" s="1" t="s">
        <v>198</v>
      </c>
      <c r="C35" t="s">
        <v>199</v>
      </c>
    </row>
    <row r="36" spans="2:8" x14ac:dyDescent="0.25">
      <c r="B36" s="1" t="s">
        <v>200</v>
      </c>
      <c r="C36" t="s">
        <v>201</v>
      </c>
      <c r="G36" t="s">
        <v>202</v>
      </c>
      <c r="H36" t="s">
        <v>187</v>
      </c>
    </row>
    <row r="37" spans="2:8" x14ac:dyDescent="0.25">
      <c r="B37" s="1" t="s">
        <v>203</v>
      </c>
      <c r="C37" t="s">
        <v>204</v>
      </c>
      <c r="D37" t="s">
        <v>148</v>
      </c>
      <c r="G37" t="s">
        <v>186</v>
      </c>
      <c r="H37" t="s">
        <v>187</v>
      </c>
    </row>
    <row r="38" spans="2:8" x14ac:dyDescent="0.25">
      <c r="B38" s="1" t="s">
        <v>205</v>
      </c>
      <c r="C38" t="s">
        <v>206</v>
      </c>
      <c r="G38" t="s">
        <v>202</v>
      </c>
      <c r="H38" t="s">
        <v>187</v>
      </c>
    </row>
    <row r="39" spans="2:8" x14ac:dyDescent="0.25">
      <c r="B39" s="1" t="s">
        <v>207</v>
      </c>
      <c r="C39" t="s">
        <v>208</v>
      </c>
      <c r="G39" t="s">
        <v>138</v>
      </c>
      <c r="H39" t="s">
        <v>187</v>
      </c>
    </row>
    <row r="40" spans="2:8" x14ac:dyDescent="0.25">
      <c r="B40" s="1" t="s">
        <v>209</v>
      </c>
      <c r="C40" t="s">
        <v>210</v>
      </c>
      <c r="G40" t="s">
        <v>202</v>
      </c>
      <c r="H40" t="s">
        <v>187</v>
      </c>
    </row>
    <row r="41" spans="2:8" x14ac:dyDescent="0.25">
      <c r="B41" s="1" t="s">
        <v>211</v>
      </c>
      <c r="C41" t="s">
        <v>212</v>
      </c>
      <c r="G41" t="s">
        <v>202</v>
      </c>
      <c r="H41" t="s">
        <v>187</v>
      </c>
    </row>
    <row r="42" spans="2:8" x14ac:dyDescent="0.25">
      <c r="B42" s="1" t="s">
        <v>213</v>
      </c>
      <c r="C42" t="s">
        <v>214</v>
      </c>
      <c r="D42" t="s">
        <v>148</v>
      </c>
      <c r="G42" t="s">
        <v>149</v>
      </c>
      <c r="H42" t="s">
        <v>139</v>
      </c>
    </row>
    <row r="43" spans="2:8" x14ac:dyDescent="0.25">
      <c r="B43" s="1" t="s">
        <v>215</v>
      </c>
      <c r="C43" t="s">
        <v>216</v>
      </c>
      <c r="G43" t="s">
        <v>138</v>
      </c>
      <c r="H43" t="s">
        <v>139</v>
      </c>
    </row>
    <row r="44" spans="2:8" x14ac:dyDescent="0.25">
      <c r="B44" s="1" t="s">
        <v>217</v>
      </c>
      <c r="C44" t="s">
        <v>218</v>
      </c>
      <c r="G44" t="s">
        <v>138</v>
      </c>
      <c r="H44" t="s">
        <v>139</v>
      </c>
    </row>
    <row r="45" spans="2:8" x14ac:dyDescent="0.25">
      <c r="B45" s="1" t="s">
        <v>219</v>
      </c>
      <c r="C45" t="s">
        <v>220</v>
      </c>
      <c r="D45" t="s">
        <v>148</v>
      </c>
      <c r="G45" t="s">
        <v>186</v>
      </c>
      <c r="H45" t="s">
        <v>187</v>
      </c>
    </row>
    <row r="46" spans="2:8" x14ac:dyDescent="0.25">
      <c r="B46" s="1" t="s">
        <v>221</v>
      </c>
      <c r="C46" t="s">
        <v>222</v>
      </c>
      <c r="D46" t="s">
        <v>148</v>
      </c>
      <c r="G46" t="s">
        <v>186</v>
      </c>
      <c r="H46" t="s">
        <v>187</v>
      </c>
    </row>
    <row r="47" spans="2:8" x14ac:dyDescent="0.25">
      <c r="B47" s="1" t="s">
        <v>223</v>
      </c>
      <c r="C47" t="s">
        <v>224</v>
      </c>
      <c r="D47" t="s">
        <v>148</v>
      </c>
      <c r="G47" t="s">
        <v>186</v>
      </c>
      <c r="H47" t="s">
        <v>187</v>
      </c>
    </row>
    <row r="48" spans="2:8" x14ac:dyDescent="0.25">
      <c r="B48" s="1" t="s">
        <v>225</v>
      </c>
      <c r="C48" t="s">
        <v>195</v>
      </c>
    </row>
    <row r="49" spans="2:8" x14ac:dyDescent="0.25">
      <c r="B49" s="1" t="s">
        <v>226</v>
      </c>
      <c r="C49" t="s">
        <v>227</v>
      </c>
    </row>
    <row r="50" spans="2:8" x14ac:dyDescent="0.25">
      <c r="B50" s="1" t="s">
        <v>228</v>
      </c>
      <c r="C50" t="s">
        <v>201</v>
      </c>
      <c r="G50" t="s">
        <v>202</v>
      </c>
      <c r="H50" t="s">
        <v>187</v>
      </c>
    </row>
    <row r="51" spans="2:8" x14ac:dyDescent="0.25">
      <c r="B51" s="1" t="s">
        <v>229</v>
      </c>
      <c r="C51" t="s">
        <v>204</v>
      </c>
      <c r="D51" t="s">
        <v>148</v>
      </c>
      <c r="G51" t="s">
        <v>186</v>
      </c>
      <c r="H51" t="s">
        <v>187</v>
      </c>
    </row>
    <row r="52" spans="2:8" x14ac:dyDescent="0.25">
      <c r="B52" s="1" t="s">
        <v>230</v>
      </c>
      <c r="C52" t="s">
        <v>231</v>
      </c>
      <c r="G52" t="s">
        <v>202</v>
      </c>
      <c r="H52" t="s">
        <v>187</v>
      </c>
    </row>
    <row r="53" spans="2:8" x14ac:dyDescent="0.25">
      <c r="B53" s="1" t="s">
        <v>232</v>
      </c>
      <c r="C53" t="s">
        <v>233</v>
      </c>
      <c r="G53" t="s">
        <v>202</v>
      </c>
      <c r="H53" t="s">
        <v>187</v>
      </c>
    </row>
    <row r="54" spans="2:8" x14ac:dyDescent="0.25">
      <c r="B54" s="1" t="s">
        <v>234</v>
      </c>
      <c r="C54" t="s">
        <v>195</v>
      </c>
    </row>
    <row r="55" spans="2:8" x14ac:dyDescent="0.25">
      <c r="B55" s="1" t="s">
        <v>235</v>
      </c>
      <c r="C55" t="s">
        <v>236</v>
      </c>
    </row>
    <row r="56" spans="2:8" x14ac:dyDescent="0.25">
      <c r="B56" s="1" t="s">
        <v>237</v>
      </c>
      <c r="C56" t="s">
        <v>238</v>
      </c>
      <c r="G56" t="s">
        <v>202</v>
      </c>
      <c r="H56" t="s">
        <v>187</v>
      </c>
    </row>
    <row r="57" spans="2:8" x14ac:dyDescent="0.25">
      <c r="B57" s="1" t="s">
        <v>239</v>
      </c>
      <c r="C57" t="s">
        <v>240</v>
      </c>
      <c r="G57" t="s">
        <v>138</v>
      </c>
    </row>
    <row r="58" spans="2:8" x14ac:dyDescent="0.25">
      <c r="B58" s="1" t="s">
        <v>241</v>
      </c>
      <c r="C58" t="s">
        <v>242</v>
      </c>
      <c r="G58" t="s">
        <v>202</v>
      </c>
      <c r="H58" t="s">
        <v>187</v>
      </c>
    </row>
    <row r="59" spans="2:8" x14ac:dyDescent="0.25">
      <c r="B59" s="1" t="s">
        <v>243</v>
      </c>
      <c r="C59" t="s">
        <v>231</v>
      </c>
      <c r="G59" t="s">
        <v>202</v>
      </c>
      <c r="H59" t="s">
        <v>187</v>
      </c>
    </row>
    <row r="60" spans="2:8" x14ac:dyDescent="0.25">
      <c r="B60" s="1" t="s">
        <v>244</v>
      </c>
      <c r="C60" t="s">
        <v>233</v>
      </c>
      <c r="G60" t="s">
        <v>202</v>
      </c>
      <c r="H60" t="s">
        <v>187</v>
      </c>
    </row>
    <row r="61" spans="2:8" x14ac:dyDescent="0.25">
      <c r="B61" s="1" t="s">
        <v>245</v>
      </c>
      <c r="C61" t="s">
        <v>195</v>
      </c>
    </row>
    <row r="62" spans="2:8" x14ac:dyDescent="0.25">
      <c r="B62" s="1" t="s">
        <v>246</v>
      </c>
      <c r="C62" t="s">
        <v>247</v>
      </c>
    </row>
    <row r="63" spans="2:8" x14ac:dyDescent="0.25">
      <c r="B63" s="1" t="s">
        <v>248</v>
      </c>
      <c r="C63" t="s">
        <v>249</v>
      </c>
      <c r="G63" t="s">
        <v>138</v>
      </c>
      <c r="H63" t="s">
        <v>139</v>
      </c>
    </row>
    <row r="64" spans="2:8" x14ac:dyDescent="0.25">
      <c r="B64" s="1" t="s">
        <v>250</v>
      </c>
      <c r="C64" t="s">
        <v>251</v>
      </c>
      <c r="G64" t="s">
        <v>138</v>
      </c>
      <c r="H64" t="s">
        <v>139</v>
      </c>
    </row>
    <row r="65" spans="2:8" x14ac:dyDescent="0.25">
      <c r="B65" s="1" t="s">
        <v>252</v>
      </c>
      <c r="C65" t="s">
        <v>233</v>
      </c>
      <c r="G65" t="s">
        <v>202</v>
      </c>
      <c r="H65" t="s">
        <v>187</v>
      </c>
    </row>
    <row r="66" spans="2:8" x14ac:dyDescent="0.25">
      <c r="B66" s="1" t="s">
        <v>253</v>
      </c>
      <c r="C66" t="s">
        <v>195</v>
      </c>
    </row>
    <row r="67" spans="2:8" x14ac:dyDescent="0.25">
      <c r="B67" s="1" t="s">
        <v>254</v>
      </c>
      <c r="C67" t="s">
        <v>255</v>
      </c>
    </row>
    <row r="68" spans="2:8" x14ac:dyDescent="0.25">
      <c r="B68" s="1" t="s">
        <v>256</v>
      </c>
      <c r="C68" t="s">
        <v>231</v>
      </c>
      <c r="G68" t="s">
        <v>202</v>
      </c>
      <c r="H68" t="s">
        <v>187</v>
      </c>
    </row>
    <row r="69" spans="2:8" x14ac:dyDescent="0.25">
      <c r="B69" s="1" t="s">
        <v>257</v>
      </c>
      <c r="C69" t="s">
        <v>233</v>
      </c>
      <c r="G69" t="s">
        <v>202</v>
      </c>
      <c r="H69" t="s">
        <v>187</v>
      </c>
    </row>
    <row r="70" spans="2:8" x14ac:dyDescent="0.25">
      <c r="B70" s="1" t="s">
        <v>258</v>
      </c>
      <c r="C70" t="s">
        <v>195</v>
      </c>
    </row>
    <row r="71" spans="2:8" x14ac:dyDescent="0.25">
      <c r="B71" s="1" t="s">
        <v>259</v>
      </c>
      <c r="C71" t="s">
        <v>260</v>
      </c>
    </row>
    <row r="72" spans="2:8" x14ac:dyDescent="0.25">
      <c r="B72" s="1" t="s">
        <v>261</v>
      </c>
      <c r="C72" t="s">
        <v>231</v>
      </c>
      <c r="G72" t="s">
        <v>202</v>
      </c>
      <c r="H72" t="s">
        <v>187</v>
      </c>
    </row>
    <row r="73" spans="2:8" x14ac:dyDescent="0.25">
      <c r="B73" s="1" t="s">
        <v>262</v>
      </c>
      <c r="C73" t="s">
        <v>240</v>
      </c>
      <c r="G73" t="s">
        <v>138</v>
      </c>
    </row>
    <row r="74" spans="2:8" x14ac:dyDescent="0.25">
      <c r="B74" s="1" t="s">
        <v>263</v>
      </c>
      <c r="C74" t="s">
        <v>233</v>
      </c>
      <c r="G74" t="s">
        <v>202</v>
      </c>
      <c r="H74" t="s">
        <v>187</v>
      </c>
    </row>
    <row r="75" spans="2:8" x14ac:dyDescent="0.25">
      <c r="B75" s="1" t="s">
        <v>264</v>
      </c>
      <c r="C75" t="s">
        <v>195</v>
      </c>
    </row>
    <row r="76" spans="2:8" x14ac:dyDescent="0.25">
      <c r="B76" s="1" t="s">
        <v>265</v>
      </c>
      <c r="C76" t="s">
        <v>266</v>
      </c>
    </row>
    <row r="77" spans="2:8" x14ac:dyDescent="0.25">
      <c r="B77" s="1" t="s">
        <v>267</v>
      </c>
      <c r="C77" t="s">
        <v>268</v>
      </c>
      <c r="G77" t="s">
        <v>202</v>
      </c>
      <c r="H77" t="s">
        <v>187</v>
      </c>
    </row>
    <row r="78" spans="2:8" x14ac:dyDescent="0.25">
      <c r="B78" s="1" t="s">
        <v>269</v>
      </c>
      <c r="C78" t="s">
        <v>270</v>
      </c>
      <c r="G78" t="s">
        <v>202</v>
      </c>
      <c r="H78" t="s">
        <v>187</v>
      </c>
    </row>
    <row r="79" spans="2:8" x14ac:dyDescent="0.25">
      <c r="B79" s="1" t="s">
        <v>271</v>
      </c>
      <c r="C79" t="s">
        <v>272</v>
      </c>
      <c r="G79" t="s">
        <v>202</v>
      </c>
      <c r="H79" t="s">
        <v>187</v>
      </c>
    </row>
    <row r="80" spans="2:8" x14ac:dyDescent="0.25">
      <c r="B80" s="1" t="s">
        <v>273</v>
      </c>
      <c r="C80" t="s">
        <v>231</v>
      </c>
      <c r="G80" t="s">
        <v>202</v>
      </c>
      <c r="H80" t="s">
        <v>187</v>
      </c>
    </row>
    <row r="81" spans="2:8" x14ac:dyDescent="0.25">
      <c r="B81" s="1" t="s">
        <v>274</v>
      </c>
      <c r="C81" t="s">
        <v>233</v>
      </c>
      <c r="G81" t="s">
        <v>202</v>
      </c>
      <c r="H81" t="s">
        <v>187</v>
      </c>
    </row>
    <row r="82" spans="2:8" x14ac:dyDescent="0.25">
      <c r="B82" s="1" t="s">
        <v>275</v>
      </c>
      <c r="C82" t="s">
        <v>195</v>
      </c>
    </row>
    <row r="83" spans="2:8" x14ac:dyDescent="0.25">
      <c r="B83" s="1" t="s">
        <v>276</v>
      </c>
      <c r="C83" t="s">
        <v>277</v>
      </c>
    </row>
    <row r="84" spans="2:8" x14ac:dyDescent="0.25">
      <c r="B84" s="1" t="s">
        <v>278</v>
      </c>
      <c r="C84" t="s">
        <v>279</v>
      </c>
    </row>
    <row r="85" spans="2:8" x14ac:dyDescent="0.25">
      <c r="B85" s="1" t="s">
        <v>280</v>
      </c>
      <c r="C85" t="s">
        <v>281</v>
      </c>
      <c r="G85" t="s">
        <v>202</v>
      </c>
      <c r="H85" t="s">
        <v>187</v>
      </c>
    </row>
    <row r="86" spans="2:8" x14ac:dyDescent="0.25">
      <c r="B86" s="1" t="s">
        <v>282</v>
      </c>
      <c r="C86" t="s">
        <v>283</v>
      </c>
      <c r="D86" t="s">
        <v>148</v>
      </c>
      <c r="G86" t="s">
        <v>186</v>
      </c>
      <c r="H86" t="s">
        <v>187</v>
      </c>
    </row>
    <row r="87" spans="2:8" x14ac:dyDescent="0.25">
      <c r="B87" s="1" t="s">
        <v>284</v>
      </c>
      <c r="C87" t="s">
        <v>285</v>
      </c>
      <c r="G87" t="s">
        <v>202</v>
      </c>
      <c r="H87" t="s">
        <v>187</v>
      </c>
    </row>
    <row r="88" spans="2:8" x14ac:dyDescent="0.25">
      <c r="B88" s="1" t="s">
        <v>286</v>
      </c>
      <c r="C88" t="s">
        <v>195</v>
      </c>
    </row>
    <row r="89" spans="2:8" x14ac:dyDescent="0.25">
      <c r="B89" s="1" t="s">
        <v>287</v>
      </c>
      <c r="C89" t="s">
        <v>288</v>
      </c>
    </row>
    <row r="90" spans="2:8" x14ac:dyDescent="0.25">
      <c r="B90" s="1" t="s">
        <v>289</v>
      </c>
      <c r="C90" t="s">
        <v>290</v>
      </c>
      <c r="D90" t="s">
        <v>148</v>
      </c>
      <c r="G90" t="s">
        <v>149</v>
      </c>
      <c r="H90" t="s">
        <v>187</v>
      </c>
    </row>
    <row r="91" spans="2:8" x14ac:dyDescent="0.25">
      <c r="B91" s="1" t="s">
        <v>291</v>
      </c>
      <c r="C91" t="s">
        <v>292</v>
      </c>
      <c r="D91" t="s">
        <v>148</v>
      </c>
      <c r="G91" t="s">
        <v>149</v>
      </c>
      <c r="H91" t="s">
        <v>187</v>
      </c>
    </row>
    <row r="92" spans="2:8" x14ac:dyDescent="0.25">
      <c r="B92" s="1" t="s">
        <v>293</v>
      </c>
      <c r="C92" t="s">
        <v>294</v>
      </c>
      <c r="D92" t="s">
        <v>148</v>
      </c>
      <c r="G92" t="s">
        <v>149</v>
      </c>
      <c r="H92" t="s">
        <v>187</v>
      </c>
    </row>
    <row r="93" spans="2:8" x14ac:dyDescent="0.25">
      <c r="B93" s="1" t="s">
        <v>295</v>
      </c>
      <c r="C93" t="s">
        <v>296</v>
      </c>
      <c r="D93" t="s">
        <v>148</v>
      </c>
      <c r="G93" t="s">
        <v>149</v>
      </c>
      <c r="H93" t="s">
        <v>139</v>
      </c>
    </row>
    <row r="94" spans="2:8" x14ac:dyDescent="0.25">
      <c r="B94" s="1" t="s">
        <v>297</v>
      </c>
      <c r="C94" t="s">
        <v>298</v>
      </c>
      <c r="D94" t="s">
        <v>148</v>
      </c>
      <c r="G94" t="s">
        <v>149</v>
      </c>
    </row>
    <row r="95" spans="2:8" x14ac:dyDescent="0.25">
      <c r="B95" s="1" t="s">
        <v>299</v>
      </c>
      <c r="C95" t="s">
        <v>300</v>
      </c>
    </row>
    <row r="96" spans="2:8" x14ac:dyDescent="0.25">
      <c r="B96" s="1" t="s">
        <v>301</v>
      </c>
      <c r="C96" t="s">
        <v>302</v>
      </c>
    </row>
    <row r="97" spans="2:8" x14ac:dyDescent="0.25">
      <c r="B97" s="1" t="s">
        <v>303</v>
      </c>
      <c r="C97" t="s">
        <v>304</v>
      </c>
      <c r="G97" t="s">
        <v>202</v>
      </c>
      <c r="H97" t="s">
        <v>187</v>
      </c>
    </row>
    <row r="98" spans="2:8" x14ac:dyDescent="0.25">
      <c r="B98" s="1" t="s">
        <v>305</v>
      </c>
      <c r="C98" t="s">
        <v>306</v>
      </c>
      <c r="G98" t="s">
        <v>138</v>
      </c>
      <c r="H98" t="s">
        <v>139</v>
      </c>
    </row>
    <row r="99" spans="2:8" x14ac:dyDescent="0.25">
      <c r="B99" s="1" t="s">
        <v>307</v>
      </c>
      <c r="C99" t="s">
        <v>308</v>
      </c>
      <c r="G99" t="s">
        <v>143</v>
      </c>
      <c r="H99" t="s">
        <v>187</v>
      </c>
    </row>
    <row r="100" spans="2:8" x14ac:dyDescent="0.25">
      <c r="B100" s="1" t="s">
        <v>309</v>
      </c>
      <c r="C100" t="s">
        <v>310</v>
      </c>
      <c r="G100" t="s">
        <v>202</v>
      </c>
      <c r="H100" t="s">
        <v>187</v>
      </c>
    </row>
    <row r="101" spans="2:8" x14ac:dyDescent="0.25">
      <c r="B101" s="1" t="s">
        <v>311</v>
      </c>
      <c r="C101" t="s">
        <v>312</v>
      </c>
      <c r="G101" t="s">
        <v>202</v>
      </c>
      <c r="H101" t="s">
        <v>187</v>
      </c>
    </row>
    <row r="102" spans="2:8" x14ac:dyDescent="0.25">
      <c r="B102" s="1" t="s">
        <v>313</v>
      </c>
      <c r="C102" t="s">
        <v>314</v>
      </c>
      <c r="G102" t="s">
        <v>138</v>
      </c>
      <c r="H102" t="s">
        <v>139</v>
      </c>
    </row>
    <row r="103" spans="2:8" x14ac:dyDescent="0.25">
      <c r="B103" s="1" t="s">
        <v>315</v>
      </c>
      <c r="C103" t="s">
        <v>316</v>
      </c>
      <c r="G103" t="s">
        <v>202</v>
      </c>
      <c r="H103" t="s">
        <v>187</v>
      </c>
    </row>
    <row r="104" spans="2:8" x14ac:dyDescent="0.25">
      <c r="B104" s="1" t="s">
        <v>317</v>
      </c>
      <c r="C104" t="s">
        <v>318</v>
      </c>
      <c r="G104" t="s">
        <v>202</v>
      </c>
      <c r="H104" t="s">
        <v>187</v>
      </c>
    </row>
    <row r="105" spans="2:8" x14ac:dyDescent="0.25">
      <c r="B105" s="1" t="s">
        <v>319</v>
      </c>
      <c r="C105" t="s">
        <v>195</v>
      </c>
    </row>
    <row r="106" spans="2:8" x14ac:dyDescent="0.25">
      <c r="B106" s="1" t="s">
        <v>320</v>
      </c>
      <c r="C106" t="s">
        <v>321</v>
      </c>
    </row>
    <row r="107" spans="2:8" x14ac:dyDescent="0.25">
      <c r="B107" s="1" t="s">
        <v>322</v>
      </c>
      <c r="C107" t="s">
        <v>323</v>
      </c>
    </row>
    <row r="108" spans="2:8" x14ac:dyDescent="0.25">
      <c r="B108" s="1" t="s">
        <v>324</v>
      </c>
      <c r="C108" t="s">
        <v>325</v>
      </c>
      <c r="G108" t="s">
        <v>143</v>
      </c>
      <c r="H108" t="s">
        <v>187</v>
      </c>
    </row>
    <row r="109" spans="2:8" x14ac:dyDescent="0.25">
      <c r="B109" s="1" t="s">
        <v>326</v>
      </c>
      <c r="C109" t="s">
        <v>327</v>
      </c>
      <c r="G109" t="s">
        <v>143</v>
      </c>
      <c r="H109" t="s">
        <v>187</v>
      </c>
    </row>
    <row r="110" spans="2:8" x14ac:dyDescent="0.25">
      <c r="B110" s="1" t="s">
        <v>328</v>
      </c>
      <c r="C110" t="s">
        <v>329</v>
      </c>
      <c r="D110" t="s">
        <v>148</v>
      </c>
      <c r="G110" t="s">
        <v>330</v>
      </c>
      <c r="H110" t="s">
        <v>187</v>
      </c>
    </row>
    <row r="111" spans="2:8" x14ac:dyDescent="0.25">
      <c r="B111" s="1" t="s">
        <v>331</v>
      </c>
      <c r="C111" t="s">
        <v>332</v>
      </c>
      <c r="G111" t="s">
        <v>143</v>
      </c>
      <c r="H111" t="s">
        <v>139</v>
      </c>
    </row>
    <row r="112" spans="2:8" x14ac:dyDescent="0.25">
      <c r="B112" s="1" t="s">
        <v>333</v>
      </c>
      <c r="C112" t="s">
        <v>334</v>
      </c>
      <c r="G112" t="s">
        <v>143</v>
      </c>
      <c r="H112" t="s">
        <v>139</v>
      </c>
    </row>
    <row r="113" spans="2:8" x14ac:dyDescent="0.25">
      <c r="B113" s="1" t="s">
        <v>335</v>
      </c>
      <c r="C113" t="s">
        <v>336</v>
      </c>
      <c r="G113" t="s">
        <v>202</v>
      </c>
      <c r="H113" t="s">
        <v>187</v>
      </c>
    </row>
    <row r="114" spans="2:8" x14ac:dyDescent="0.25">
      <c r="B114" s="1" t="s">
        <v>337</v>
      </c>
      <c r="C114" t="s">
        <v>338</v>
      </c>
      <c r="G114" t="s">
        <v>202</v>
      </c>
      <c r="H114" t="s">
        <v>187</v>
      </c>
    </row>
    <row r="115" spans="2:8" x14ac:dyDescent="0.25">
      <c r="B115" s="1" t="s">
        <v>339</v>
      </c>
      <c r="C115" t="s">
        <v>340</v>
      </c>
      <c r="G115" t="s">
        <v>143</v>
      </c>
      <c r="H115" t="s">
        <v>187</v>
      </c>
    </row>
    <row r="116" spans="2:8" x14ac:dyDescent="0.25">
      <c r="B116" s="1" t="s">
        <v>341</v>
      </c>
      <c r="C116" t="s">
        <v>342</v>
      </c>
      <c r="G116" t="s">
        <v>143</v>
      </c>
      <c r="H116" t="s">
        <v>187</v>
      </c>
    </row>
    <row r="117" spans="2:8" x14ac:dyDescent="0.25">
      <c r="B117" s="1" t="s">
        <v>343</v>
      </c>
      <c r="C117" t="s">
        <v>195</v>
      </c>
    </row>
    <row r="118" spans="2:8" x14ac:dyDescent="0.25">
      <c r="B118" s="1" t="s">
        <v>344</v>
      </c>
      <c r="C118" t="s">
        <v>345</v>
      </c>
    </row>
    <row r="119" spans="2:8" x14ac:dyDescent="0.25">
      <c r="B119" s="1" t="s">
        <v>346</v>
      </c>
      <c r="C119" t="s">
        <v>347</v>
      </c>
      <c r="G119" t="s">
        <v>138</v>
      </c>
      <c r="H119" t="s">
        <v>187</v>
      </c>
    </row>
    <row r="120" spans="2:8" x14ac:dyDescent="0.25">
      <c r="B120" s="1" t="s">
        <v>348</v>
      </c>
      <c r="C120" t="s">
        <v>349</v>
      </c>
      <c r="G120" t="s">
        <v>202</v>
      </c>
      <c r="H120" t="s">
        <v>187</v>
      </c>
    </row>
    <row r="121" spans="2:8" x14ac:dyDescent="0.25">
      <c r="B121" s="1" t="s">
        <v>350</v>
      </c>
      <c r="C121" t="s">
        <v>351</v>
      </c>
      <c r="D121" t="s">
        <v>148</v>
      </c>
      <c r="G121" t="s">
        <v>186</v>
      </c>
      <c r="H121" t="s">
        <v>187</v>
      </c>
    </row>
    <row r="122" spans="2:8" x14ac:dyDescent="0.25">
      <c r="B122" s="1" t="s">
        <v>352</v>
      </c>
      <c r="C122" t="s">
        <v>353</v>
      </c>
      <c r="G122" t="s">
        <v>202</v>
      </c>
      <c r="H122" t="s">
        <v>187</v>
      </c>
    </row>
    <row r="123" spans="2:8" x14ac:dyDescent="0.25">
      <c r="B123" s="1" t="s">
        <v>354</v>
      </c>
      <c r="C123" t="s">
        <v>355</v>
      </c>
      <c r="D123" t="s">
        <v>148</v>
      </c>
      <c r="G123" t="s">
        <v>330</v>
      </c>
    </row>
    <row r="124" spans="2:8" x14ac:dyDescent="0.25">
      <c r="B124" s="1" t="s">
        <v>356</v>
      </c>
      <c r="C124" t="s">
        <v>357</v>
      </c>
      <c r="G124" t="s">
        <v>143</v>
      </c>
    </row>
    <row r="125" spans="2:8" x14ac:dyDescent="0.25">
      <c r="B125" s="1" t="s">
        <v>358</v>
      </c>
      <c r="C125" t="s">
        <v>359</v>
      </c>
      <c r="D125" t="s">
        <v>148</v>
      </c>
      <c r="G125" t="s">
        <v>186</v>
      </c>
      <c r="H125" t="s">
        <v>187</v>
      </c>
    </row>
    <row r="126" spans="2:8" x14ac:dyDescent="0.25">
      <c r="B126" s="1" t="s">
        <v>360</v>
      </c>
      <c r="C126" t="s">
        <v>361</v>
      </c>
      <c r="G126" t="s">
        <v>202</v>
      </c>
      <c r="H126" t="s">
        <v>187</v>
      </c>
    </row>
    <row r="127" spans="2:8" x14ac:dyDescent="0.25">
      <c r="B127" s="1" t="s">
        <v>362</v>
      </c>
      <c r="C127" t="s">
        <v>363</v>
      </c>
      <c r="G127" t="s">
        <v>143</v>
      </c>
      <c r="H127" t="s">
        <v>187</v>
      </c>
    </row>
    <row r="128" spans="2:8" x14ac:dyDescent="0.25">
      <c r="B128" s="1" t="s">
        <v>364</v>
      </c>
      <c r="C128" t="s">
        <v>365</v>
      </c>
      <c r="G128" t="s">
        <v>143</v>
      </c>
      <c r="H128" t="s">
        <v>187</v>
      </c>
    </row>
    <row r="129" spans="2:8" x14ac:dyDescent="0.25">
      <c r="B129" s="1" t="s">
        <v>366</v>
      </c>
      <c r="C129" t="s">
        <v>195</v>
      </c>
    </row>
    <row r="130" spans="2:8" x14ac:dyDescent="0.25">
      <c r="B130" s="1" t="s">
        <v>367</v>
      </c>
      <c r="C130" t="s">
        <v>368</v>
      </c>
    </row>
    <row r="131" spans="2:8" x14ac:dyDescent="0.25">
      <c r="B131" s="1" t="s">
        <v>369</v>
      </c>
      <c r="C131" t="s">
        <v>370</v>
      </c>
    </row>
    <row r="132" spans="2:8" x14ac:dyDescent="0.25">
      <c r="B132" s="1" t="s">
        <v>371</v>
      </c>
      <c r="C132" t="s">
        <v>372</v>
      </c>
      <c r="D132" t="s">
        <v>148</v>
      </c>
      <c r="G132" t="s">
        <v>186</v>
      </c>
      <c r="H132" t="s">
        <v>187</v>
      </c>
    </row>
    <row r="133" spans="2:8" x14ac:dyDescent="0.25">
      <c r="B133" s="1" t="s">
        <v>373</v>
      </c>
      <c r="C133" t="s">
        <v>374</v>
      </c>
      <c r="D133" t="s">
        <v>148</v>
      </c>
      <c r="G133" t="s">
        <v>186</v>
      </c>
      <c r="H133" t="s">
        <v>187</v>
      </c>
    </row>
    <row r="134" spans="2:8" x14ac:dyDescent="0.25">
      <c r="B134" s="1" t="s">
        <v>375</v>
      </c>
      <c r="C134" t="s">
        <v>376</v>
      </c>
      <c r="D134" t="s">
        <v>148</v>
      </c>
      <c r="G134" t="s">
        <v>186</v>
      </c>
      <c r="H134" t="s">
        <v>187</v>
      </c>
    </row>
    <row r="135" spans="2:8" x14ac:dyDescent="0.25">
      <c r="B135" s="1" t="s">
        <v>377</v>
      </c>
      <c r="C135" t="s">
        <v>378</v>
      </c>
      <c r="D135" t="s">
        <v>148</v>
      </c>
      <c r="G135" t="s">
        <v>186</v>
      </c>
      <c r="H135" t="s">
        <v>187</v>
      </c>
    </row>
    <row r="136" spans="2:8" x14ac:dyDescent="0.25">
      <c r="B136" s="1" t="s">
        <v>379</v>
      </c>
      <c r="C136" t="s">
        <v>380</v>
      </c>
      <c r="D136" t="s">
        <v>148</v>
      </c>
      <c r="G136" t="s">
        <v>186</v>
      </c>
      <c r="H136" t="s">
        <v>187</v>
      </c>
    </row>
    <row r="137" spans="2:8" x14ac:dyDescent="0.25">
      <c r="B137" s="1" t="s">
        <v>381</v>
      </c>
      <c r="C137" t="s">
        <v>382</v>
      </c>
      <c r="D137" t="s">
        <v>148</v>
      </c>
      <c r="G137" t="s">
        <v>186</v>
      </c>
      <c r="H137" t="s">
        <v>187</v>
      </c>
    </row>
    <row r="138" spans="2:8" x14ac:dyDescent="0.25">
      <c r="B138" s="1" t="s">
        <v>383</v>
      </c>
      <c r="C138" t="s">
        <v>384</v>
      </c>
      <c r="D138" t="s">
        <v>148</v>
      </c>
      <c r="G138" t="s">
        <v>186</v>
      </c>
      <c r="H138" t="s">
        <v>187</v>
      </c>
    </row>
    <row r="139" spans="2:8" x14ac:dyDescent="0.25">
      <c r="B139" s="1" t="s">
        <v>385</v>
      </c>
      <c r="C139" t="s">
        <v>359</v>
      </c>
      <c r="D139" t="s">
        <v>148</v>
      </c>
      <c r="G139" t="s">
        <v>186</v>
      </c>
      <c r="H139" t="s">
        <v>187</v>
      </c>
    </row>
    <row r="140" spans="2:8" x14ac:dyDescent="0.25">
      <c r="B140" s="1" t="s">
        <v>386</v>
      </c>
      <c r="C140" t="s">
        <v>387</v>
      </c>
      <c r="G140" t="s">
        <v>202</v>
      </c>
      <c r="H140" t="s">
        <v>187</v>
      </c>
    </row>
    <row r="141" spans="2:8" x14ac:dyDescent="0.25">
      <c r="B141" s="1" t="s">
        <v>388</v>
      </c>
      <c r="C141" t="s">
        <v>389</v>
      </c>
      <c r="D141" t="s">
        <v>148</v>
      </c>
      <c r="G141" t="s">
        <v>186</v>
      </c>
      <c r="H141" t="s">
        <v>187</v>
      </c>
    </row>
    <row r="142" spans="2:8" x14ac:dyDescent="0.25">
      <c r="B142" s="1" t="s">
        <v>390</v>
      </c>
      <c r="C142" t="s">
        <v>391</v>
      </c>
      <c r="D142" t="s">
        <v>148</v>
      </c>
      <c r="G142" t="s">
        <v>186</v>
      </c>
      <c r="H142" t="s">
        <v>187</v>
      </c>
    </row>
    <row r="143" spans="2:8" x14ac:dyDescent="0.25">
      <c r="B143" s="1" t="s">
        <v>392</v>
      </c>
      <c r="C143" t="s">
        <v>393</v>
      </c>
      <c r="G143" t="s">
        <v>143</v>
      </c>
      <c r="H143" t="s">
        <v>139</v>
      </c>
    </row>
    <row r="144" spans="2:8" x14ac:dyDescent="0.25">
      <c r="B144" s="1" t="s">
        <v>394</v>
      </c>
      <c r="C144" t="s">
        <v>395</v>
      </c>
      <c r="G144" t="s">
        <v>143</v>
      </c>
      <c r="H144" t="s">
        <v>139</v>
      </c>
    </row>
    <row r="145" spans="2:8" x14ac:dyDescent="0.25">
      <c r="B145" s="1" t="s">
        <v>396</v>
      </c>
      <c r="C145" t="s">
        <v>397</v>
      </c>
      <c r="D145" t="s">
        <v>148</v>
      </c>
      <c r="G145" t="s">
        <v>186</v>
      </c>
      <c r="H145" t="s">
        <v>187</v>
      </c>
    </row>
    <row r="146" spans="2:8" x14ac:dyDescent="0.25">
      <c r="B146" s="1" t="s">
        <v>398</v>
      </c>
      <c r="C146" t="s">
        <v>399</v>
      </c>
      <c r="G146" t="s">
        <v>143</v>
      </c>
      <c r="H146" t="s">
        <v>139</v>
      </c>
    </row>
    <row r="147" spans="2:8" x14ac:dyDescent="0.25">
      <c r="B147" s="1" t="s">
        <v>400</v>
      </c>
      <c r="C147" t="s">
        <v>401</v>
      </c>
      <c r="G147" t="s">
        <v>202</v>
      </c>
      <c r="H147" t="s">
        <v>187</v>
      </c>
    </row>
    <row r="148" spans="2:8" x14ac:dyDescent="0.25">
      <c r="B148" s="1" t="s">
        <v>402</v>
      </c>
      <c r="C148" t="s">
        <v>195</v>
      </c>
    </row>
    <row r="149" spans="2:8" x14ac:dyDescent="0.25">
      <c r="B149" s="1" t="s">
        <v>403</v>
      </c>
      <c r="C149" t="s">
        <v>404</v>
      </c>
    </row>
    <row r="150" spans="2:8" x14ac:dyDescent="0.25">
      <c r="B150" s="1" t="s">
        <v>405</v>
      </c>
      <c r="C150" t="s">
        <v>382</v>
      </c>
      <c r="D150" t="s">
        <v>148</v>
      </c>
      <c r="G150" t="s">
        <v>186</v>
      </c>
      <c r="H150" t="s">
        <v>187</v>
      </c>
    </row>
    <row r="151" spans="2:8" x14ac:dyDescent="0.25">
      <c r="B151" s="1" t="s">
        <v>406</v>
      </c>
      <c r="C151" t="s">
        <v>384</v>
      </c>
      <c r="D151" t="s">
        <v>148</v>
      </c>
      <c r="G151" t="s">
        <v>186</v>
      </c>
      <c r="H151" t="s">
        <v>187</v>
      </c>
    </row>
    <row r="152" spans="2:8" x14ac:dyDescent="0.25">
      <c r="B152" s="1" t="s">
        <v>407</v>
      </c>
      <c r="C152" t="s">
        <v>395</v>
      </c>
      <c r="G152" t="s">
        <v>143</v>
      </c>
      <c r="H152" t="s">
        <v>139</v>
      </c>
    </row>
    <row r="153" spans="2:8" x14ac:dyDescent="0.25">
      <c r="B153" s="1" t="s">
        <v>408</v>
      </c>
      <c r="C153" t="s">
        <v>195</v>
      </c>
    </row>
    <row r="154" spans="2:8" x14ac:dyDescent="0.25">
      <c r="B154" s="1" t="s">
        <v>409</v>
      </c>
      <c r="C154" t="s">
        <v>410</v>
      </c>
    </row>
    <row r="155" spans="2:8" x14ac:dyDescent="0.25">
      <c r="B155" s="1" t="s">
        <v>411</v>
      </c>
      <c r="C155" t="s">
        <v>412</v>
      </c>
      <c r="D155" t="s">
        <v>148</v>
      </c>
      <c r="G155" t="s">
        <v>330</v>
      </c>
      <c r="H155" t="s">
        <v>139</v>
      </c>
    </row>
    <row r="156" spans="2:8" x14ac:dyDescent="0.25">
      <c r="B156" s="1" t="s">
        <v>413</v>
      </c>
      <c r="C156" t="s">
        <v>414</v>
      </c>
      <c r="G156" t="s">
        <v>143</v>
      </c>
      <c r="H156" t="s">
        <v>139</v>
      </c>
    </row>
    <row r="157" spans="2:8" x14ac:dyDescent="0.25">
      <c r="B157" s="1" t="s">
        <v>415</v>
      </c>
      <c r="C157" t="s">
        <v>195</v>
      </c>
    </row>
    <row r="158" spans="2:8" x14ac:dyDescent="0.25">
      <c r="B158" s="1" t="s">
        <v>416</v>
      </c>
      <c r="C158" t="s">
        <v>417</v>
      </c>
    </row>
    <row r="159" spans="2:8" x14ac:dyDescent="0.25">
      <c r="B159" s="1" t="s">
        <v>418</v>
      </c>
      <c r="C159" t="s">
        <v>419</v>
      </c>
    </row>
    <row r="160" spans="2:8" x14ac:dyDescent="0.25">
      <c r="B160" s="1" t="s">
        <v>420</v>
      </c>
      <c r="C160" t="s">
        <v>421</v>
      </c>
      <c r="D160" t="s">
        <v>148</v>
      </c>
      <c r="G160" t="s">
        <v>149</v>
      </c>
      <c r="H160" t="s">
        <v>139</v>
      </c>
    </row>
    <row r="161" spans="2:8" x14ac:dyDescent="0.25">
      <c r="B161" s="1" t="s">
        <v>422</v>
      </c>
      <c r="C161" t="s">
        <v>423</v>
      </c>
      <c r="D161" t="s">
        <v>148</v>
      </c>
      <c r="G161" t="s">
        <v>149</v>
      </c>
      <c r="H161" t="s">
        <v>139</v>
      </c>
    </row>
    <row r="162" spans="2:8" x14ac:dyDescent="0.25">
      <c r="B162" s="1" t="s">
        <v>424</v>
      </c>
      <c r="C162" t="s">
        <v>425</v>
      </c>
      <c r="D162" t="s">
        <v>148</v>
      </c>
      <c r="G162" t="s">
        <v>149</v>
      </c>
      <c r="H162" t="s">
        <v>139</v>
      </c>
    </row>
    <row r="163" spans="2:8" x14ac:dyDescent="0.25">
      <c r="B163" s="1" t="s">
        <v>426</v>
      </c>
      <c r="C163" t="s">
        <v>427</v>
      </c>
      <c r="D163" t="s">
        <v>148</v>
      </c>
      <c r="G163" t="s">
        <v>149</v>
      </c>
      <c r="H163" t="s">
        <v>139</v>
      </c>
    </row>
    <row r="164" spans="2:8" x14ac:dyDescent="0.25">
      <c r="B164" s="1" t="s">
        <v>428</v>
      </c>
      <c r="C164" t="s">
        <v>429</v>
      </c>
      <c r="D164" t="s">
        <v>148</v>
      </c>
      <c r="G164" t="s">
        <v>149</v>
      </c>
      <c r="H164" t="s">
        <v>139</v>
      </c>
    </row>
    <row r="165" spans="2:8" x14ac:dyDescent="0.25">
      <c r="B165" s="1" t="s">
        <v>430</v>
      </c>
      <c r="C165" t="s">
        <v>431</v>
      </c>
      <c r="D165" t="s">
        <v>148</v>
      </c>
      <c r="G165" t="s">
        <v>149</v>
      </c>
      <c r="H165" t="s">
        <v>139</v>
      </c>
    </row>
    <row r="166" spans="2:8" x14ac:dyDescent="0.25">
      <c r="B166" s="1" t="s">
        <v>432</v>
      </c>
      <c r="C166" t="s">
        <v>195</v>
      </c>
    </row>
    <row r="167" spans="2:8" x14ac:dyDescent="0.25">
      <c r="B167" s="1" t="s">
        <v>433</v>
      </c>
      <c r="C167" t="s">
        <v>434</v>
      </c>
    </row>
    <row r="168" spans="2:8" x14ac:dyDescent="0.25">
      <c r="B168" s="1" t="s">
        <v>435</v>
      </c>
      <c r="C168" t="s">
        <v>436</v>
      </c>
      <c r="D168" t="s">
        <v>148</v>
      </c>
      <c r="G168" t="s">
        <v>149</v>
      </c>
      <c r="H168" t="s">
        <v>139</v>
      </c>
    </row>
    <row r="169" spans="2:8" x14ac:dyDescent="0.25">
      <c r="B169" s="1" t="s">
        <v>437</v>
      </c>
      <c r="C169" t="s">
        <v>438</v>
      </c>
      <c r="D169" t="s">
        <v>148</v>
      </c>
      <c r="G169" t="s">
        <v>149</v>
      </c>
      <c r="H169" t="s">
        <v>139</v>
      </c>
    </row>
    <row r="170" spans="2:8" x14ac:dyDescent="0.25">
      <c r="B170" s="1" t="s">
        <v>439</v>
      </c>
      <c r="C170" t="s">
        <v>440</v>
      </c>
      <c r="D170" t="s">
        <v>148</v>
      </c>
      <c r="G170" t="s">
        <v>149</v>
      </c>
      <c r="H170" t="s">
        <v>139</v>
      </c>
    </row>
    <row r="171" spans="2:8" x14ac:dyDescent="0.25">
      <c r="B171" s="1" t="s">
        <v>441</v>
      </c>
      <c r="C171" t="s">
        <v>442</v>
      </c>
      <c r="D171" t="s">
        <v>148</v>
      </c>
      <c r="G171" t="s">
        <v>149</v>
      </c>
      <c r="H171" t="s">
        <v>139</v>
      </c>
    </row>
    <row r="172" spans="2:8" x14ac:dyDescent="0.25">
      <c r="B172" s="1" t="s">
        <v>443</v>
      </c>
      <c r="C172" t="s">
        <v>195</v>
      </c>
    </row>
    <row r="173" spans="2:8" x14ac:dyDescent="0.25">
      <c r="B173" s="1" t="s">
        <v>444</v>
      </c>
      <c r="C173" t="s">
        <v>445</v>
      </c>
    </row>
    <row r="174" spans="2:8" x14ac:dyDescent="0.25">
      <c r="B174" s="1" t="s">
        <v>446</v>
      </c>
      <c r="C174" t="s">
        <v>447</v>
      </c>
      <c r="D174" t="s">
        <v>148</v>
      </c>
      <c r="G174" t="s">
        <v>149</v>
      </c>
      <c r="H174" t="s">
        <v>139</v>
      </c>
    </row>
    <row r="175" spans="2:8" x14ac:dyDescent="0.25">
      <c r="B175" s="1" t="s">
        <v>448</v>
      </c>
      <c r="C175" t="s">
        <v>449</v>
      </c>
      <c r="D175" t="s">
        <v>148</v>
      </c>
      <c r="G175" t="s">
        <v>149</v>
      </c>
      <c r="H175" t="s">
        <v>139</v>
      </c>
    </row>
    <row r="176" spans="2:8" x14ac:dyDescent="0.25">
      <c r="B176" s="1" t="s">
        <v>450</v>
      </c>
      <c r="C176" t="s">
        <v>451</v>
      </c>
      <c r="G176" t="s">
        <v>138</v>
      </c>
      <c r="H176" t="s">
        <v>139</v>
      </c>
    </row>
    <row r="177" spans="2:8" x14ac:dyDescent="0.25">
      <c r="B177" s="1" t="s">
        <v>452</v>
      </c>
      <c r="C177" t="s">
        <v>453</v>
      </c>
      <c r="D177" t="s">
        <v>148</v>
      </c>
      <c r="G177" t="s">
        <v>149</v>
      </c>
      <c r="H177" t="s">
        <v>139</v>
      </c>
    </row>
    <row r="178" spans="2:8" x14ac:dyDescent="0.25">
      <c r="B178" s="1" t="s">
        <v>454</v>
      </c>
      <c r="C178" t="s">
        <v>455</v>
      </c>
      <c r="G178" t="s">
        <v>138</v>
      </c>
      <c r="H178" t="s">
        <v>139</v>
      </c>
    </row>
    <row r="179" spans="2:8" x14ac:dyDescent="0.25">
      <c r="B179" s="1" t="s">
        <v>456</v>
      </c>
      <c r="C179" t="s">
        <v>195</v>
      </c>
    </row>
    <row r="180" spans="2:8" x14ac:dyDescent="0.25">
      <c r="B180" s="1" t="s">
        <v>457</v>
      </c>
      <c r="C180" t="s">
        <v>458</v>
      </c>
    </row>
    <row r="181" spans="2:8" x14ac:dyDescent="0.25">
      <c r="B181" s="1" t="s">
        <v>19</v>
      </c>
      <c r="C181" t="s">
        <v>459</v>
      </c>
      <c r="D181" t="s">
        <v>148</v>
      </c>
      <c r="G181" t="s">
        <v>149</v>
      </c>
      <c r="H181" t="s">
        <v>139</v>
      </c>
    </row>
    <row r="182" spans="2:8" x14ac:dyDescent="0.25">
      <c r="B182" s="1" t="s">
        <v>460</v>
      </c>
      <c r="C182" t="s">
        <v>412</v>
      </c>
      <c r="D182" t="s">
        <v>148</v>
      </c>
      <c r="G182" t="s">
        <v>149</v>
      </c>
      <c r="H182" t="s">
        <v>139</v>
      </c>
    </row>
    <row r="183" spans="2:8" x14ac:dyDescent="0.25">
      <c r="B183" s="1" t="s">
        <v>461</v>
      </c>
      <c r="C183" t="s">
        <v>462</v>
      </c>
      <c r="D183" t="s">
        <v>148</v>
      </c>
      <c r="G183" t="s">
        <v>149</v>
      </c>
      <c r="H183" t="s">
        <v>139</v>
      </c>
    </row>
    <row r="184" spans="2:8" x14ac:dyDescent="0.25">
      <c r="B184" s="1" t="s">
        <v>463</v>
      </c>
      <c r="C184" t="s">
        <v>195</v>
      </c>
    </row>
    <row r="185" spans="2:8" x14ac:dyDescent="0.25">
      <c r="B185" s="1" t="s">
        <v>464</v>
      </c>
      <c r="C185" t="s">
        <v>233</v>
      </c>
    </row>
    <row r="186" spans="2:8" x14ac:dyDescent="0.25">
      <c r="B186" s="1" t="s">
        <v>465</v>
      </c>
      <c r="C186" t="s">
        <v>359</v>
      </c>
      <c r="D186" t="s">
        <v>148</v>
      </c>
      <c r="G186" t="s">
        <v>149</v>
      </c>
      <c r="H186" t="s">
        <v>139</v>
      </c>
    </row>
    <row r="187" spans="2:8" x14ac:dyDescent="0.25">
      <c r="B187" s="1" t="s">
        <v>466</v>
      </c>
      <c r="C187" t="s">
        <v>467</v>
      </c>
      <c r="G187" t="s">
        <v>138</v>
      </c>
      <c r="H187" t="s">
        <v>139</v>
      </c>
    </row>
    <row r="188" spans="2:8" x14ac:dyDescent="0.25">
      <c r="B188" s="1" t="s">
        <v>468</v>
      </c>
      <c r="C188" t="s">
        <v>469</v>
      </c>
    </row>
    <row r="189" spans="2:8" x14ac:dyDescent="0.25">
      <c r="B189" s="1" t="s">
        <v>470</v>
      </c>
      <c r="C189" t="s">
        <v>471</v>
      </c>
      <c r="D189" t="s">
        <v>148</v>
      </c>
      <c r="G189" t="s">
        <v>149</v>
      </c>
      <c r="H189" t="s">
        <v>139</v>
      </c>
    </row>
    <row r="190" spans="2:8" x14ac:dyDescent="0.25">
      <c r="B190" s="1" t="s">
        <v>472</v>
      </c>
      <c r="C190" t="s">
        <v>473</v>
      </c>
      <c r="G190" t="s">
        <v>138</v>
      </c>
      <c r="H190" t="s">
        <v>139</v>
      </c>
    </row>
    <row r="191" spans="2:8" x14ac:dyDescent="0.25">
      <c r="B191" s="1" t="s">
        <v>474</v>
      </c>
      <c r="C191" t="s">
        <v>195</v>
      </c>
    </row>
    <row r="192" spans="2:8" x14ac:dyDescent="0.25">
      <c r="B192" s="1" t="s">
        <v>475</v>
      </c>
      <c r="C192" t="s">
        <v>476</v>
      </c>
    </row>
    <row r="193" spans="2:8" x14ac:dyDescent="0.25">
      <c r="B193" s="1" t="s">
        <v>477</v>
      </c>
      <c r="C193" t="s">
        <v>478</v>
      </c>
      <c r="D193" t="s">
        <v>148</v>
      </c>
      <c r="G193" t="s">
        <v>149</v>
      </c>
      <c r="H193" t="s">
        <v>139</v>
      </c>
    </row>
    <row r="194" spans="2:8" x14ac:dyDescent="0.25">
      <c r="B194" s="1" t="s">
        <v>479</v>
      </c>
      <c r="C194" t="s">
        <v>480</v>
      </c>
      <c r="D194" t="s">
        <v>148</v>
      </c>
      <c r="G194" t="s">
        <v>149</v>
      </c>
      <c r="H194" t="s">
        <v>139</v>
      </c>
    </row>
    <row r="195" spans="2:8" x14ac:dyDescent="0.25">
      <c r="B195" s="1" t="s">
        <v>481</v>
      </c>
      <c r="C195" t="s">
        <v>482</v>
      </c>
      <c r="D195" t="s">
        <v>148</v>
      </c>
      <c r="G195" t="s">
        <v>149</v>
      </c>
      <c r="H195" t="s">
        <v>139</v>
      </c>
    </row>
    <row r="196" spans="2:8" x14ac:dyDescent="0.25">
      <c r="B196" s="1" t="s">
        <v>483</v>
      </c>
      <c r="C196" t="s">
        <v>484</v>
      </c>
      <c r="D196" t="s">
        <v>148</v>
      </c>
      <c r="G196" t="s">
        <v>149</v>
      </c>
      <c r="H196" t="s">
        <v>139</v>
      </c>
    </row>
    <row r="197" spans="2:8" x14ac:dyDescent="0.25">
      <c r="B197" s="1" t="s">
        <v>485</v>
      </c>
      <c r="C197" t="s">
        <v>195</v>
      </c>
    </row>
    <row r="198" spans="2:8" x14ac:dyDescent="0.25">
      <c r="B198" s="1" t="s">
        <v>486</v>
      </c>
      <c r="C198" t="s">
        <v>487</v>
      </c>
    </row>
    <row r="199" spans="2:8" x14ac:dyDescent="0.25">
      <c r="B199" s="1" t="s">
        <v>488</v>
      </c>
      <c r="C199" t="s">
        <v>489</v>
      </c>
      <c r="D199" t="s">
        <v>148</v>
      </c>
      <c r="G199" t="s">
        <v>149</v>
      </c>
      <c r="H199" t="s">
        <v>139</v>
      </c>
    </row>
    <row r="200" spans="2:8" x14ac:dyDescent="0.25">
      <c r="B200" s="1" t="s">
        <v>490</v>
      </c>
      <c r="C200" t="s">
        <v>195</v>
      </c>
    </row>
    <row r="201" spans="2:8" x14ac:dyDescent="0.25">
      <c r="B201" s="1" t="s">
        <v>491</v>
      </c>
      <c r="C201" t="s">
        <v>492</v>
      </c>
    </row>
    <row r="202" spans="2:8" x14ac:dyDescent="0.25">
      <c r="B202" s="1" t="s">
        <v>493</v>
      </c>
      <c r="C202" t="s">
        <v>494</v>
      </c>
      <c r="G202" t="s">
        <v>138</v>
      </c>
      <c r="H202" t="s">
        <v>139</v>
      </c>
    </row>
    <row r="203" spans="2:8" x14ac:dyDescent="0.25">
      <c r="B203" s="1" t="s">
        <v>495</v>
      </c>
      <c r="C203" t="s">
        <v>496</v>
      </c>
      <c r="D203" t="s">
        <v>148</v>
      </c>
      <c r="G203" t="s">
        <v>149</v>
      </c>
      <c r="H203" t="s">
        <v>139</v>
      </c>
    </row>
    <row r="204" spans="2:8" x14ac:dyDescent="0.25">
      <c r="B204" s="1" t="s">
        <v>497</v>
      </c>
      <c r="C204" t="s">
        <v>498</v>
      </c>
      <c r="G204" t="s">
        <v>138</v>
      </c>
      <c r="H204" t="s">
        <v>139</v>
      </c>
    </row>
    <row r="205" spans="2:8" x14ac:dyDescent="0.25">
      <c r="B205" s="1" t="s">
        <v>499</v>
      </c>
      <c r="C205" t="s">
        <v>195</v>
      </c>
    </row>
    <row r="206" spans="2:8" x14ac:dyDescent="0.25">
      <c r="B206" s="1" t="s">
        <v>500</v>
      </c>
      <c r="C206" t="s">
        <v>501</v>
      </c>
    </row>
    <row r="207" spans="2:8" x14ac:dyDescent="0.25">
      <c r="B207" s="1" t="s">
        <v>502</v>
      </c>
      <c r="C207" t="s">
        <v>503</v>
      </c>
      <c r="D207" t="s">
        <v>148</v>
      </c>
      <c r="G207" t="s">
        <v>149</v>
      </c>
      <c r="H207" t="s">
        <v>139</v>
      </c>
    </row>
    <row r="208" spans="2:8" x14ac:dyDescent="0.25">
      <c r="B208" s="1" t="s">
        <v>504</v>
      </c>
      <c r="C208" t="s">
        <v>195</v>
      </c>
    </row>
    <row r="209" spans="2:8" x14ac:dyDescent="0.25">
      <c r="B209" s="1" t="s">
        <v>505</v>
      </c>
      <c r="C209" t="s">
        <v>506</v>
      </c>
    </row>
    <row r="210" spans="2:8" x14ac:dyDescent="0.25">
      <c r="B210" s="1" t="s">
        <v>507</v>
      </c>
      <c r="C210" t="s">
        <v>508</v>
      </c>
      <c r="G210" t="s">
        <v>138</v>
      </c>
      <c r="H210" t="s">
        <v>139</v>
      </c>
    </row>
    <row r="211" spans="2:8" x14ac:dyDescent="0.25">
      <c r="B211" s="1" t="s">
        <v>509</v>
      </c>
      <c r="C211" t="s">
        <v>195</v>
      </c>
    </row>
    <row r="212" spans="2:8" x14ac:dyDescent="0.25">
      <c r="B212" s="1" t="s">
        <v>510</v>
      </c>
      <c r="C212" t="s">
        <v>511</v>
      </c>
    </row>
    <row r="213" spans="2:8" x14ac:dyDescent="0.25">
      <c r="B213" s="1" t="s">
        <v>512</v>
      </c>
      <c r="C213" t="s">
        <v>513</v>
      </c>
      <c r="D213" t="s">
        <v>148</v>
      </c>
      <c r="G213" t="s">
        <v>149</v>
      </c>
      <c r="H213" t="s">
        <v>139</v>
      </c>
    </row>
    <row r="214" spans="2:8" x14ac:dyDescent="0.25">
      <c r="B214" s="1" t="s">
        <v>514</v>
      </c>
      <c r="C214" t="s">
        <v>515</v>
      </c>
      <c r="D214" t="s">
        <v>148</v>
      </c>
      <c r="G214" t="s">
        <v>149</v>
      </c>
      <c r="H214" t="s">
        <v>187</v>
      </c>
    </row>
    <row r="215" spans="2:8" x14ac:dyDescent="0.25">
      <c r="B215" s="1" t="s">
        <v>516</v>
      </c>
      <c r="C215" t="s">
        <v>517</v>
      </c>
      <c r="G215" t="s">
        <v>138</v>
      </c>
      <c r="H215" t="s">
        <v>187</v>
      </c>
    </row>
    <row r="216" spans="2:8" x14ac:dyDescent="0.25">
      <c r="B216" s="1" t="s">
        <v>518</v>
      </c>
      <c r="C216" t="s">
        <v>519</v>
      </c>
      <c r="D216" t="s">
        <v>148</v>
      </c>
      <c r="G216" t="s">
        <v>149</v>
      </c>
      <c r="H216" t="s">
        <v>139</v>
      </c>
    </row>
    <row r="217" spans="2:8" x14ac:dyDescent="0.25">
      <c r="B217" s="1" t="s">
        <v>520</v>
      </c>
      <c r="C217" t="s">
        <v>521</v>
      </c>
      <c r="D217" t="s">
        <v>148</v>
      </c>
      <c r="G217" t="s">
        <v>149</v>
      </c>
      <c r="H217" t="s">
        <v>187</v>
      </c>
    </row>
    <row r="218" spans="2:8" x14ac:dyDescent="0.25">
      <c r="B218" s="1" t="s">
        <v>522</v>
      </c>
      <c r="C218" t="s">
        <v>195</v>
      </c>
    </row>
    <row r="219" spans="2:8" x14ac:dyDescent="0.25">
      <c r="B219" s="1" t="s">
        <v>523</v>
      </c>
      <c r="C219" t="s">
        <v>524</v>
      </c>
    </row>
    <row r="220" spans="2:8" x14ac:dyDescent="0.25">
      <c r="B220" s="1" t="s">
        <v>525</v>
      </c>
      <c r="C220" t="s">
        <v>526</v>
      </c>
    </row>
    <row r="221" spans="2:8" x14ac:dyDescent="0.25">
      <c r="B221" s="1" t="s">
        <v>527</v>
      </c>
      <c r="C221" t="s">
        <v>528</v>
      </c>
      <c r="D221" t="s">
        <v>148</v>
      </c>
      <c r="G221" t="s">
        <v>186</v>
      </c>
      <c r="H221" t="s">
        <v>187</v>
      </c>
    </row>
    <row r="222" spans="2:8" x14ac:dyDescent="0.25">
      <c r="B222" s="1" t="s">
        <v>529</v>
      </c>
      <c r="C222" t="s">
        <v>530</v>
      </c>
      <c r="D222" t="s">
        <v>148</v>
      </c>
      <c r="G222" t="s">
        <v>186</v>
      </c>
      <c r="H222" t="s">
        <v>187</v>
      </c>
    </row>
    <row r="223" spans="2:8" x14ac:dyDescent="0.25">
      <c r="B223" s="1" t="s">
        <v>531</v>
      </c>
      <c r="C223" t="s">
        <v>532</v>
      </c>
      <c r="D223" t="s">
        <v>148</v>
      </c>
      <c r="G223" t="s">
        <v>186</v>
      </c>
      <c r="H223" t="s">
        <v>187</v>
      </c>
    </row>
    <row r="224" spans="2:8" x14ac:dyDescent="0.25">
      <c r="B224" s="1" t="s">
        <v>533</v>
      </c>
      <c r="C224" t="s">
        <v>534</v>
      </c>
      <c r="D224" t="s">
        <v>148</v>
      </c>
      <c r="G224" t="s">
        <v>186</v>
      </c>
      <c r="H224" t="s">
        <v>187</v>
      </c>
    </row>
    <row r="225" spans="2:8" x14ac:dyDescent="0.25">
      <c r="B225" s="1" t="s">
        <v>535</v>
      </c>
      <c r="C225" t="s">
        <v>536</v>
      </c>
      <c r="D225" t="s">
        <v>148</v>
      </c>
      <c r="G225" t="s">
        <v>186</v>
      </c>
      <c r="H225" t="s">
        <v>187</v>
      </c>
    </row>
    <row r="226" spans="2:8" x14ac:dyDescent="0.25">
      <c r="B226" s="1" t="s">
        <v>537</v>
      </c>
      <c r="C226" t="s">
        <v>538</v>
      </c>
      <c r="D226" t="s">
        <v>148</v>
      </c>
      <c r="G226" t="s">
        <v>186</v>
      </c>
      <c r="H226" t="s">
        <v>187</v>
      </c>
    </row>
    <row r="227" spans="2:8" x14ac:dyDescent="0.25">
      <c r="B227" s="1" t="s">
        <v>539</v>
      </c>
      <c r="C227" t="s">
        <v>540</v>
      </c>
      <c r="D227" t="s">
        <v>148</v>
      </c>
      <c r="G227" t="s">
        <v>186</v>
      </c>
      <c r="H227" t="s">
        <v>187</v>
      </c>
    </row>
    <row r="228" spans="2:8" x14ac:dyDescent="0.25">
      <c r="B228" s="1" t="s">
        <v>541</v>
      </c>
      <c r="C228" t="s">
        <v>359</v>
      </c>
      <c r="D228" t="s">
        <v>148</v>
      </c>
      <c r="G228" t="s">
        <v>186</v>
      </c>
      <c r="H228" t="s">
        <v>187</v>
      </c>
    </row>
    <row r="229" spans="2:8" x14ac:dyDescent="0.25">
      <c r="B229" s="1" t="s">
        <v>542</v>
      </c>
      <c r="C229" t="s">
        <v>543</v>
      </c>
      <c r="G229" t="s">
        <v>202</v>
      </c>
      <c r="H229" t="s">
        <v>187</v>
      </c>
    </row>
    <row r="230" spans="2:8" x14ac:dyDescent="0.25">
      <c r="B230" s="1" t="s">
        <v>544</v>
      </c>
      <c r="C230" t="s">
        <v>162</v>
      </c>
    </row>
    <row r="231" spans="2:8" x14ac:dyDescent="0.25">
      <c r="B231" s="1" t="s">
        <v>545</v>
      </c>
      <c r="C231" t="s">
        <v>546</v>
      </c>
    </row>
    <row r="232" spans="2:8" x14ac:dyDescent="0.25">
      <c r="B232" s="1" t="s">
        <v>547</v>
      </c>
      <c r="C232" t="s">
        <v>528</v>
      </c>
      <c r="D232" t="s">
        <v>148</v>
      </c>
      <c r="G232" t="s">
        <v>186</v>
      </c>
      <c r="H232" t="s">
        <v>187</v>
      </c>
    </row>
    <row r="233" spans="2:8" x14ac:dyDescent="0.25">
      <c r="B233" s="1" t="s">
        <v>548</v>
      </c>
      <c r="C233" t="s">
        <v>530</v>
      </c>
      <c r="D233" t="s">
        <v>148</v>
      </c>
      <c r="G233" t="s">
        <v>186</v>
      </c>
      <c r="H233" t="s">
        <v>187</v>
      </c>
    </row>
    <row r="234" spans="2:8" x14ac:dyDescent="0.25">
      <c r="B234" s="1" t="s">
        <v>549</v>
      </c>
      <c r="C234" t="s">
        <v>532</v>
      </c>
      <c r="D234" t="s">
        <v>148</v>
      </c>
      <c r="G234" t="s">
        <v>186</v>
      </c>
      <c r="H234" t="s">
        <v>187</v>
      </c>
    </row>
    <row r="235" spans="2:8" x14ac:dyDescent="0.25">
      <c r="B235" s="1" t="s">
        <v>550</v>
      </c>
      <c r="C235" t="s">
        <v>534</v>
      </c>
      <c r="D235" t="s">
        <v>148</v>
      </c>
      <c r="G235" t="s">
        <v>186</v>
      </c>
      <c r="H235" t="s">
        <v>187</v>
      </c>
    </row>
    <row r="236" spans="2:8" x14ac:dyDescent="0.25">
      <c r="B236" s="1" t="s">
        <v>551</v>
      </c>
      <c r="C236" t="s">
        <v>536</v>
      </c>
      <c r="D236" t="s">
        <v>148</v>
      </c>
      <c r="G236" t="s">
        <v>186</v>
      </c>
      <c r="H236" t="s">
        <v>187</v>
      </c>
    </row>
    <row r="237" spans="2:8" x14ac:dyDescent="0.25">
      <c r="B237" s="1" t="s">
        <v>552</v>
      </c>
      <c r="C237" t="s">
        <v>538</v>
      </c>
      <c r="D237" t="s">
        <v>148</v>
      </c>
      <c r="G237" t="s">
        <v>186</v>
      </c>
      <c r="H237" t="s">
        <v>187</v>
      </c>
    </row>
    <row r="238" spans="2:8" x14ac:dyDescent="0.25">
      <c r="B238" s="1" t="s">
        <v>553</v>
      </c>
      <c r="C238" t="s">
        <v>540</v>
      </c>
      <c r="D238" t="s">
        <v>148</v>
      </c>
      <c r="G238" t="s">
        <v>186</v>
      </c>
      <c r="H238" t="s">
        <v>187</v>
      </c>
    </row>
    <row r="239" spans="2:8" x14ac:dyDescent="0.25">
      <c r="B239" s="1" t="s">
        <v>554</v>
      </c>
      <c r="C239" t="s">
        <v>359</v>
      </c>
      <c r="D239" t="s">
        <v>148</v>
      </c>
      <c r="G239" t="s">
        <v>186</v>
      </c>
      <c r="H239" t="s">
        <v>187</v>
      </c>
    </row>
    <row r="240" spans="2:8" x14ac:dyDescent="0.25">
      <c r="B240" s="1" t="s">
        <v>555</v>
      </c>
      <c r="C240" t="s">
        <v>556</v>
      </c>
      <c r="G240" t="s">
        <v>202</v>
      </c>
      <c r="H240" t="s">
        <v>187</v>
      </c>
    </row>
    <row r="241" spans="2:8" x14ac:dyDescent="0.25">
      <c r="B241" s="1" t="s">
        <v>557</v>
      </c>
      <c r="C241" t="s">
        <v>558</v>
      </c>
      <c r="G241" t="s">
        <v>138</v>
      </c>
      <c r="H241" t="s">
        <v>187</v>
      </c>
    </row>
    <row r="242" spans="2:8" x14ac:dyDescent="0.25">
      <c r="B242" s="1" t="s">
        <v>559</v>
      </c>
      <c r="C242" t="s">
        <v>560</v>
      </c>
      <c r="D242" t="s">
        <v>148</v>
      </c>
      <c r="G242" t="s">
        <v>330</v>
      </c>
    </row>
    <row r="243" spans="2:8" x14ac:dyDescent="0.25">
      <c r="B243" s="1" t="s">
        <v>561</v>
      </c>
      <c r="C243" t="s">
        <v>562</v>
      </c>
      <c r="G243" t="s">
        <v>143</v>
      </c>
    </row>
    <row r="244" spans="2:8" x14ac:dyDescent="0.25">
      <c r="B244" s="1" t="s">
        <v>563</v>
      </c>
      <c r="C244" t="s">
        <v>564</v>
      </c>
      <c r="D244" t="s">
        <v>148</v>
      </c>
      <c r="G244" t="s">
        <v>330</v>
      </c>
      <c r="H244" t="s">
        <v>139</v>
      </c>
    </row>
    <row r="245" spans="2:8" x14ac:dyDescent="0.25">
      <c r="B245" s="1" t="s">
        <v>565</v>
      </c>
      <c r="C245" t="s">
        <v>566</v>
      </c>
      <c r="G245" t="s">
        <v>143</v>
      </c>
      <c r="H245" t="s">
        <v>139</v>
      </c>
    </row>
    <row r="246" spans="2:8" x14ac:dyDescent="0.25">
      <c r="B246" s="1" t="s">
        <v>567</v>
      </c>
      <c r="C246" t="s">
        <v>162</v>
      </c>
    </row>
    <row r="247" spans="2:8" x14ac:dyDescent="0.25">
      <c r="B247" s="1" t="s">
        <v>568</v>
      </c>
      <c r="C247" t="s">
        <v>569</v>
      </c>
    </row>
    <row r="248" spans="2:8" x14ac:dyDescent="0.25">
      <c r="B248" s="1" t="s">
        <v>570</v>
      </c>
      <c r="C248" t="s">
        <v>528</v>
      </c>
      <c r="D248" t="s">
        <v>148</v>
      </c>
      <c r="G248" t="s">
        <v>186</v>
      </c>
      <c r="H248" t="s">
        <v>187</v>
      </c>
    </row>
    <row r="249" spans="2:8" x14ac:dyDescent="0.25">
      <c r="B249" s="1" t="s">
        <v>571</v>
      </c>
      <c r="C249" t="s">
        <v>530</v>
      </c>
      <c r="D249" t="s">
        <v>148</v>
      </c>
      <c r="G249" t="s">
        <v>186</v>
      </c>
      <c r="H249" t="s">
        <v>187</v>
      </c>
    </row>
    <row r="250" spans="2:8" x14ac:dyDescent="0.25">
      <c r="B250" s="1" t="s">
        <v>572</v>
      </c>
      <c r="C250" t="s">
        <v>532</v>
      </c>
      <c r="D250" t="s">
        <v>148</v>
      </c>
      <c r="G250" t="s">
        <v>186</v>
      </c>
      <c r="H250" t="s">
        <v>187</v>
      </c>
    </row>
    <row r="251" spans="2:8" x14ac:dyDescent="0.25">
      <c r="B251" s="1" t="s">
        <v>573</v>
      </c>
      <c r="C251" t="s">
        <v>534</v>
      </c>
      <c r="D251" t="s">
        <v>148</v>
      </c>
      <c r="G251" t="s">
        <v>186</v>
      </c>
      <c r="H251" t="s">
        <v>187</v>
      </c>
    </row>
    <row r="252" spans="2:8" x14ac:dyDescent="0.25">
      <c r="B252" s="1" t="s">
        <v>574</v>
      </c>
      <c r="C252" t="s">
        <v>536</v>
      </c>
      <c r="D252" t="s">
        <v>148</v>
      </c>
      <c r="G252" t="s">
        <v>186</v>
      </c>
      <c r="H252" t="s">
        <v>187</v>
      </c>
    </row>
    <row r="253" spans="2:8" x14ac:dyDescent="0.25">
      <c r="B253" s="1" t="s">
        <v>575</v>
      </c>
      <c r="C253" t="s">
        <v>538</v>
      </c>
      <c r="D253" t="s">
        <v>148</v>
      </c>
      <c r="G253" t="s">
        <v>186</v>
      </c>
      <c r="H253" t="s">
        <v>187</v>
      </c>
    </row>
    <row r="254" spans="2:8" x14ac:dyDescent="0.25">
      <c r="B254" s="1" t="s">
        <v>576</v>
      </c>
      <c r="C254" t="s">
        <v>540</v>
      </c>
      <c r="D254" t="s">
        <v>148</v>
      </c>
      <c r="G254" t="s">
        <v>186</v>
      </c>
      <c r="H254" t="s">
        <v>187</v>
      </c>
    </row>
    <row r="255" spans="2:8" x14ac:dyDescent="0.25">
      <c r="B255" s="1" t="s">
        <v>577</v>
      </c>
      <c r="C255" t="s">
        <v>359</v>
      </c>
      <c r="D255" t="s">
        <v>148</v>
      </c>
      <c r="G255" t="s">
        <v>186</v>
      </c>
      <c r="H255" t="s">
        <v>187</v>
      </c>
    </row>
    <row r="256" spans="2:8" x14ac:dyDescent="0.25">
      <c r="B256" s="1" t="s">
        <v>578</v>
      </c>
      <c r="C256" t="s">
        <v>579</v>
      </c>
      <c r="G256" t="s">
        <v>202</v>
      </c>
      <c r="H256" t="s">
        <v>187</v>
      </c>
    </row>
    <row r="257" spans="2:8" x14ac:dyDescent="0.25">
      <c r="B257" s="1" t="s">
        <v>580</v>
      </c>
      <c r="C257" t="s">
        <v>195</v>
      </c>
    </row>
    <row r="258" spans="2:8" x14ac:dyDescent="0.25">
      <c r="B258" s="1" t="s">
        <v>581</v>
      </c>
      <c r="C258" t="s">
        <v>582</v>
      </c>
    </row>
    <row r="259" spans="2:8" x14ac:dyDescent="0.25">
      <c r="B259" s="1" t="s">
        <v>583</v>
      </c>
      <c r="C259" t="s">
        <v>528</v>
      </c>
      <c r="D259" t="s">
        <v>148</v>
      </c>
      <c r="G259" t="s">
        <v>186</v>
      </c>
      <c r="H259" t="s">
        <v>187</v>
      </c>
    </row>
    <row r="260" spans="2:8" x14ac:dyDescent="0.25">
      <c r="B260" s="1" t="s">
        <v>584</v>
      </c>
      <c r="C260" t="s">
        <v>530</v>
      </c>
      <c r="D260" t="s">
        <v>148</v>
      </c>
      <c r="G260" t="s">
        <v>186</v>
      </c>
      <c r="H260" t="s">
        <v>187</v>
      </c>
    </row>
    <row r="261" spans="2:8" x14ac:dyDescent="0.25">
      <c r="B261" s="1" t="s">
        <v>585</v>
      </c>
      <c r="C261" t="s">
        <v>532</v>
      </c>
      <c r="D261" t="s">
        <v>148</v>
      </c>
      <c r="G261" t="s">
        <v>186</v>
      </c>
      <c r="H261" t="s">
        <v>187</v>
      </c>
    </row>
    <row r="262" spans="2:8" x14ac:dyDescent="0.25">
      <c r="B262" s="1" t="s">
        <v>586</v>
      </c>
      <c r="C262" t="s">
        <v>534</v>
      </c>
      <c r="D262" t="s">
        <v>148</v>
      </c>
      <c r="G262" t="s">
        <v>186</v>
      </c>
      <c r="H262" t="s">
        <v>187</v>
      </c>
    </row>
    <row r="263" spans="2:8" x14ac:dyDescent="0.25">
      <c r="B263" s="1" t="s">
        <v>587</v>
      </c>
      <c r="C263" t="s">
        <v>536</v>
      </c>
      <c r="D263" t="s">
        <v>148</v>
      </c>
      <c r="G263" t="s">
        <v>186</v>
      </c>
      <c r="H263" t="s">
        <v>187</v>
      </c>
    </row>
    <row r="264" spans="2:8" x14ac:dyDescent="0.25">
      <c r="B264" s="1" t="s">
        <v>588</v>
      </c>
      <c r="C264" t="s">
        <v>538</v>
      </c>
      <c r="D264" t="s">
        <v>148</v>
      </c>
      <c r="G264" t="s">
        <v>186</v>
      </c>
      <c r="H264" t="s">
        <v>187</v>
      </c>
    </row>
    <row r="265" spans="2:8" x14ac:dyDescent="0.25">
      <c r="B265" s="1" t="s">
        <v>589</v>
      </c>
      <c r="C265" t="s">
        <v>540</v>
      </c>
      <c r="D265" t="s">
        <v>148</v>
      </c>
      <c r="G265" t="s">
        <v>186</v>
      </c>
      <c r="H265" t="s">
        <v>187</v>
      </c>
    </row>
    <row r="266" spans="2:8" x14ac:dyDescent="0.25">
      <c r="B266" s="1" t="s">
        <v>590</v>
      </c>
      <c r="C266" t="s">
        <v>359</v>
      </c>
      <c r="D266" t="s">
        <v>148</v>
      </c>
      <c r="G266" t="s">
        <v>186</v>
      </c>
      <c r="H266" t="s">
        <v>187</v>
      </c>
    </row>
    <row r="267" spans="2:8" x14ac:dyDescent="0.25">
      <c r="B267" s="1" t="s">
        <v>591</v>
      </c>
      <c r="C267" t="s">
        <v>592</v>
      </c>
      <c r="G267" t="s">
        <v>202</v>
      </c>
      <c r="H267" t="s">
        <v>187</v>
      </c>
    </row>
    <row r="268" spans="2:8" x14ac:dyDescent="0.25">
      <c r="B268" s="1" t="s">
        <v>593</v>
      </c>
      <c r="C268" t="s">
        <v>594</v>
      </c>
      <c r="D268" t="s">
        <v>148</v>
      </c>
      <c r="G268" t="s">
        <v>186</v>
      </c>
      <c r="H268" t="s">
        <v>187</v>
      </c>
    </row>
    <row r="269" spans="2:8" x14ac:dyDescent="0.25">
      <c r="B269" s="1" t="s">
        <v>595</v>
      </c>
      <c r="C269" t="s">
        <v>195</v>
      </c>
    </row>
    <row r="270" spans="2:8" x14ac:dyDescent="0.25">
      <c r="B270" s="1" t="s">
        <v>596</v>
      </c>
      <c r="C270" t="s">
        <v>597</v>
      </c>
    </row>
    <row r="271" spans="2:8" x14ac:dyDescent="0.25">
      <c r="B271" s="1" t="s">
        <v>598</v>
      </c>
      <c r="C271" t="s">
        <v>528</v>
      </c>
      <c r="D271" t="s">
        <v>148</v>
      </c>
      <c r="G271" t="s">
        <v>186</v>
      </c>
      <c r="H271" t="s">
        <v>187</v>
      </c>
    </row>
    <row r="272" spans="2:8" x14ac:dyDescent="0.25">
      <c r="B272" s="1" t="s">
        <v>599</v>
      </c>
      <c r="C272" t="s">
        <v>530</v>
      </c>
      <c r="D272" t="s">
        <v>148</v>
      </c>
      <c r="G272" t="s">
        <v>186</v>
      </c>
      <c r="H272" t="s">
        <v>187</v>
      </c>
    </row>
    <row r="273" spans="2:8" x14ac:dyDescent="0.25">
      <c r="B273" s="1" t="s">
        <v>600</v>
      </c>
      <c r="C273" t="s">
        <v>532</v>
      </c>
      <c r="D273" t="s">
        <v>148</v>
      </c>
      <c r="G273" t="s">
        <v>186</v>
      </c>
      <c r="H273" t="s">
        <v>187</v>
      </c>
    </row>
    <row r="274" spans="2:8" x14ac:dyDescent="0.25">
      <c r="B274" s="1" t="s">
        <v>601</v>
      </c>
      <c r="C274" t="s">
        <v>534</v>
      </c>
      <c r="D274" t="s">
        <v>148</v>
      </c>
      <c r="G274" t="s">
        <v>186</v>
      </c>
      <c r="H274" t="s">
        <v>187</v>
      </c>
    </row>
    <row r="275" spans="2:8" x14ac:dyDescent="0.25">
      <c r="B275" s="1" t="s">
        <v>602</v>
      </c>
      <c r="C275" t="s">
        <v>536</v>
      </c>
      <c r="D275" t="s">
        <v>148</v>
      </c>
      <c r="G275" t="s">
        <v>186</v>
      </c>
      <c r="H275" t="s">
        <v>187</v>
      </c>
    </row>
    <row r="276" spans="2:8" x14ac:dyDescent="0.25">
      <c r="B276" s="1" t="s">
        <v>603</v>
      </c>
      <c r="C276" t="s">
        <v>538</v>
      </c>
      <c r="D276" t="s">
        <v>148</v>
      </c>
      <c r="G276" t="s">
        <v>186</v>
      </c>
      <c r="H276" t="s">
        <v>187</v>
      </c>
    </row>
    <row r="277" spans="2:8" x14ac:dyDescent="0.25">
      <c r="B277" s="1" t="s">
        <v>604</v>
      </c>
      <c r="C277" t="s">
        <v>540</v>
      </c>
      <c r="D277" t="s">
        <v>148</v>
      </c>
      <c r="G277" t="s">
        <v>186</v>
      </c>
      <c r="H277" t="s">
        <v>187</v>
      </c>
    </row>
    <row r="278" spans="2:8" x14ac:dyDescent="0.25">
      <c r="B278" s="1" t="s">
        <v>605</v>
      </c>
      <c r="C278" t="s">
        <v>359</v>
      </c>
      <c r="D278" t="s">
        <v>148</v>
      </c>
      <c r="G278" t="s">
        <v>186</v>
      </c>
      <c r="H278" t="s">
        <v>187</v>
      </c>
    </row>
    <row r="279" spans="2:8" x14ac:dyDescent="0.25">
      <c r="B279" s="1" t="s">
        <v>606</v>
      </c>
      <c r="C279" t="s">
        <v>607</v>
      </c>
      <c r="G279" t="s">
        <v>202</v>
      </c>
      <c r="H279" t="s">
        <v>187</v>
      </c>
    </row>
    <row r="280" spans="2:8" x14ac:dyDescent="0.25">
      <c r="B280" s="1" t="s">
        <v>608</v>
      </c>
      <c r="C280" t="s">
        <v>594</v>
      </c>
      <c r="D280" t="s">
        <v>148</v>
      </c>
      <c r="G280" t="s">
        <v>186</v>
      </c>
      <c r="H280" t="s">
        <v>187</v>
      </c>
    </row>
    <row r="281" spans="2:8" x14ac:dyDescent="0.25">
      <c r="B281" s="1" t="s">
        <v>609</v>
      </c>
      <c r="C281" t="s">
        <v>610</v>
      </c>
      <c r="G281" t="s">
        <v>202</v>
      </c>
      <c r="H281" t="s">
        <v>187</v>
      </c>
    </row>
    <row r="282" spans="2:8" x14ac:dyDescent="0.25">
      <c r="B282" s="1" t="s">
        <v>611</v>
      </c>
      <c r="C282" t="s">
        <v>195</v>
      </c>
    </row>
    <row r="283" spans="2:8" x14ac:dyDescent="0.25">
      <c r="B283" s="1" t="s">
        <v>612</v>
      </c>
      <c r="C283" t="s">
        <v>613</v>
      </c>
    </row>
    <row r="284" spans="2:8" x14ac:dyDescent="0.25">
      <c r="B284" s="1" t="s">
        <v>614</v>
      </c>
      <c r="C284" t="s">
        <v>528</v>
      </c>
      <c r="D284" t="s">
        <v>148</v>
      </c>
      <c r="G284" t="s">
        <v>186</v>
      </c>
      <c r="H284" t="s">
        <v>187</v>
      </c>
    </row>
    <row r="285" spans="2:8" x14ac:dyDescent="0.25">
      <c r="B285" s="1" t="s">
        <v>615</v>
      </c>
      <c r="C285" t="s">
        <v>530</v>
      </c>
      <c r="D285" t="s">
        <v>148</v>
      </c>
      <c r="G285" t="s">
        <v>186</v>
      </c>
      <c r="H285" t="s">
        <v>187</v>
      </c>
    </row>
    <row r="286" spans="2:8" x14ac:dyDescent="0.25">
      <c r="B286" s="1" t="s">
        <v>616</v>
      </c>
      <c r="C286" t="s">
        <v>532</v>
      </c>
      <c r="D286" t="s">
        <v>148</v>
      </c>
      <c r="G286" t="s">
        <v>186</v>
      </c>
      <c r="H286" t="s">
        <v>187</v>
      </c>
    </row>
    <row r="287" spans="2:8" x14ac:dyDescent="0.25">
      <c r="B287" s="1" t="s">
        <v>617</v>
      </c>
      <c r="C287" t="s">
        <v>534</v>
      </c>
      <c r="D287" t="s">
        <v>148</v>
      </c>
      <c r="G287" t="s">
        <v>186</v>
      </c>
      <c r="H287" t="s">
        <v>187</v>
      </c>
    </row>
    <row r="288" spans="2:8" x14ac:dyDescent="0.25">
      <c r="B288" s="1" t="s">
        <v>618</v>
      </c>
      <c r="C288" t="s">
        <v>536</v>
      </c>
      <c r="D288" t="s">
        <v>148</v>
      </c>
      <c r="G288" t="s">
        <v>186</v>
      </c>
      <c r="H288" t="s">
        <v>187</v>
      </c>
    </row>
    <row r="289" spans="2:8" x14ac:dyDescent="0.25">
      <c r="B289" s="1" t="s">
        <v>619</v>
      </c>
      <c r="C289" t="s">
        <v>538</v>
      </c>
      <c r="D289" t="s">
        <v>148</v>
      </c>
      <c r="G289" t="s">
        <v>186</v>
      </c>
      <c r="H289" t="s">
        <v>187</v>
      </c>
    </row>
    <row r="290" spans="2:8" x14ac:dyDescent="0.25">
      <c r="B290" s="1" t="s">
        <v>620</v>
      </c>
      <c r="C290" t="s">
        <v>540</v>
      </c>
      <c r="D290" t="s">
        <v>148</v>
      </c>
      <c r="G290" t="s">
        <v>186</v>
      </c>
      <c r="H290" t="s">
        <v>187</v>
      </c>
    </row>
    <row r="291" spans="2:8" x14ac:dyDescent="0.25">
      <c r="B291" s="1" t="s">
        <v>621</v>
      </c>
      <c r="C291" t="s">
        <v>359</v>
      </c>
      <c r="D291" t="s">
        <v>148</v>
      </c>
      <c r="G291" t="s">
        <v>186</v>
      </c>
      <c r="H291" t="s">
        <v>187</v>
      </c>
    </row>
    <row r="292" spans="2:8" x14ac:dyDescent="0.25">
      <c r="B292" s="1" t="s">
        <v>622</v>
      </c>
      <c r="C292" t="s">
        <v>623</v>
      </c>
      <c r="G292" t="s">
        <v>202</v>
      </c>
      <c r="H292" t="s">
        <v>187</v>
      </c>
    </row>
    <row r="293" spans="2:8" x14ac:dyDescent="0.25">
      <c r="B293" s="1" t="s">
        <v>624</v>
      </c>
      <c r="C293" t="s">
        <v>195</v>
      </c>
    </row>
    <row r="294" spans="2:8" x14ac:dyDescent="0.25">
      <c r="B294" s="1" t="s">
        <v>625</v>
      </c>
      <c r="C294" t="s">
        <v>626</v>
      </c>
    </row>
    <row r="295" spans="2:8" x14ac:dyDescent="0.25">
      <c r="B295" s="1" t="s">
        <v>627</v>
      </c>
      <c r="C295" t="s">
        <v>528</v>
      </c>
      <c r="D295" t="s">
        <v>148</v>
      </c>
      <c r="G295" t="s">
        <v>186</v>
      </c>
      <c r="H295" t="s">
        <v>187</v>
      </c>
    </row>
    <row r="296" spans="2:8" x14ac:dyDescent="0.25">
      <c r="B296" s="1" t="s">
        <v>628</v>
      </c>
      <c r="C296" t="s">
        <v>530</v>
      </c>
      <c r="D296" t="s">
        <v>148</v>
      </c>
      <c r="G296" t="s">
        <v>186</v>
      </c>
      <c r="H296" t="s">
        <v>187</v>
      </c>
    </row>
    <row r="297" spans="2:8" x14ac:dyDescent="0.25">
      <c r="B297" s="1" t="s">
        <v>629</v>
      </c>
      <c r="C297" t="s">
        <v>532</v>
      </c>
      <c r="D297" t="s">
        <v>148</v>
      </c>
      <c r="G297" t="s">
        <v>186</v>
      </c>
      <c r="H297" t="s">
        <v>187</v>
      </c>
    </row>
    <row r="298" spans="2:8" x14ac:dyDescent="0.25">
      <c r="B298" s="1" t="s">
        <v>630</v>
      </c>
      <c r="C298" t="s">
        <v>534</v>
      </c>
      <c r="D298" t="s">
        <v>148</v>
      </c>
      <c r="G298" t="s">
        <v>186</v>
      </c>
      <c r="H298" t="s">
        <v>187</v>
      </c>
    </row>
    <row r="299" spans="2:8" x14ac:dyDescent="0.25">
      <c r="B299" s="1" t="s">
        <v>631</v>
      </c>
      <c r="C299" t="s">
        <v>536</v>
      </c>
      <c r="D299" t="s">
        <v>148</v>
      </c>
      <c r="G299" t="s">
        <v>186</v>
      </c>
      <c r="H299" t="s">
        <v>187</v>
      </c>
    </row>
    <row r="300" spans="2:8" x14ac:dyDescent="0.25">
      <c r="B300" s="1" t="s">
        <v>632</v>
      </c>
      <c r="C300" t="s">
        <v>538</v>
      </c>
      <c r="D300" t="s">
        <v>148</v>
      </c>
      <c r="G300" t="s">
        <v>186</v>
      </c>
      <c r="H300" t="s">
        <v>187</v>
      </c>
    </row>
    <row r="301" spans="2:8" x14ac:dyDescent="0.25">
      <c r="B301" s="1" t="s">
        <v>633</v>
      </c>
      <c r="C301" t="s">
        <v>540</v>
      </c>
      <c r="D301" t="s">
        <v>148</v>
      </c>
      <c r="G301" t="s">
        <v>186</v>
      </c>
      <c r="H301" t="s">
        <v>187</v>
      </c>
    </row>
    <row r="302" spans="2:8" x14ac:dyDescent="0.25">
      <c r="B302" s="1" t="s">
        <v>634</v>
      </c>
      <c r="C302" t="s">
        <v>359</v>
      </c>
      <c r="D302" t="s">
        <v>148</v>
      </c>
      <c r="G302" t="s">
        <v>186</v>
      </c>
      <c r="H302" t="s">
        <v>187</v>
      </c>
    </row>
    <row r="303" spans="2:8" x14ac:dyDescent="0.25">
      <c r="B303" s="1" t="s">
        <v>635</v>
      </c>
      <c r="C303" t="s">
        <v>636</v>
      </c>
      <c r="G303" t="s">
        <v>202</v>
      </c>
      <c r="H303" t="s">
        <v>187</v>
      </c>
    </row>
    <row r="304" spans="2:8" x14ac:dyDescent="0.25">
      <c r="B304" s="1" t="s">
        <v>637</v>
      </c>
      <c r="C304" t="s">
        <v>195</v>
      </c>
    </row>
    <row r="305" spans="2:8" x14ac:dyDescent="0.25">
      <c r="B305" s="1" t="s">
        <v>638</v>
      </c>
      <c r="C305" t="s">
        <v>639</v>
      </c>
    </row>
    <row r="306" spans="2:8" x14ac:dyDescent="0.25">
      <c r="B306" s="1" t="s">
        <v>640</v>
      </c>
      <c r="C306" t="s">
        <v>641</v>
      </c>
    </row>
    <row r="307" spans="2:8" x14ac:dyDescent="0.25">
      <c r="B307" s="1" t="s">
        <v>642</v>
      </c>
      <c r="C307" t="s">
        <v>643</v>
      </c>
      <c r="D307" t="s">
        <v>148</v>
      </c>
      <c r="G307" t="s">
        <v>186</v>
      </c>
      <c r="H307" t="s">
        <v>187</v>
      </c>
    </row>
    <row r="308" spans="2:8" x14ac:dyDescent="0.25">
      <c r="B308" s="1" t="s">
        <v>644</v>
      </c>
      <c r="C308" t="s">
        <v>645</v>
      </c>
      <c r="G308" t="s">
        <v>202</v>
      </c>
      <c r="H308" t="s">
        <v>187</v>
      </c>
    </row>
    <row r="309" spans="2:8" x14ac:dyDescent="0.25">
      <c r="B309" s="1" t="s">
        <v>646</v>
      </c>
      <c r="C309" t="s">
        <v>647</v>
      </c>
      <c r="D309" t="s">
        <v>148</v>
      </c>
      <c r="G309" t="s">
        <v>186</v>
      </c>
      <c r="H309" t="s">
        <v>187</v>
      </c>
    </row>
    <row r="310" spans="2:8" x14ac:dyDescent="0.25">
      <c r="B310" s="1" t="s">
        <v>648</v>
      </c>
      <c r="C310" t="s">
        <v>649</v>
      </c>
      <c r="G310" t="s">
        <v>202</v>
      </c>
      <c r="H310" t="s">
        <v>187</v>
      </c>
    </row>
    <row r="311" spans="2:8" x14ac:dyDescent="0.25">
      <c r="B311" s="1" t="s">
        <v>650</v>
      </c>
      <c r="C311" t="s">
        <v>651</v>
      </c>
      <c r="D311" t="s">
        <v>148</v>
      </c>
      <c r="G311" t="s">
        <v>186</v>
      </c>
      <c r="H311" t="s">
        <v>187</v>
      </c>
    </row>
    <row r="312" spans="2:8" x14ac:dyDescent="0.25">
      <c r="B312" s="1" t="s">
        <v>652</v>
      </c>
      <c r="C312" t="s">
        <v>653</v>
      </c>
      <c r="G312" t="s">
        <v>202</v>
      </c>
      <c r="H312" t="s">
        <v>187</v>
      </c>
    </row>
    <row r="313" spans="2:8" x14ac:dyDescent="0.25">
      <c r="B313" s="1" t="s">
        <v>654</v>
      </c>
      <c r="C313" t="s">
        <v>655</v>
      </c>
      <c r="D313" t="s">
        <v>148</v>
      </c>
      <c r="G313" t="s">
        <v>186</v>
      </c>
      <c r="H313" t="s">
        <v>187</v>
      </c>
    </row>
    <row r="314" spans="2:8" x14ac:dyDescent="0.25">
      <c r="B314" s="1" t="s">
        <v>656</v>
      </c>
      <c r="C314" t="s">
        <v>657</v>
      </c>
      <c r="G314" t="s">
        <v>202</v>
      </c>
      <c r="H314" t="s">
        <v>187</v>
      </c>
    </row>
    <row r="315" spans="2:8" x14ac:dyDescent="0.25">
      <c r="B315" s="1" t="s">
        <v>658</v>
      </c>
      <c r="C315" t="s">
        <v>659</v>
      </c>
      <c r="D315" t="s">
        <v>148</v>
      </c>
      <c r="G315" t="s">
        <v>186</v>
      </c>
      <c r="H315" t="s">
        <v>187</v>
      </c>
    </row>
    <row r="316" spans="2:8" x14ac:dyDescent="0.25">
      <c r="B316" s="1" t="s">
        <v>660</v>
      </c>
      <c r="C316" t="s">
        <v>661</v>
      </c>
      <c r="G316" t="s">
        <v>202</v>
      </c>
      <c r="H316" t="s">
        <v>187</v>
      </c>
    </row>
    <row r="317" spans="2:8" x14ac:dyDescent="0.25">
      <c r="B317" s="1" t="s">
        <v>662</v>
      </c>
      <c r="C317" t="s">
        <v>663</v>
      </c>
      <c r="D317" t="s">
        <v>148</v>
      </c>
      <c r="G317" t="s">
        <v>186</v>
      </c>
      <c r="H317" t="s">
        <v>187</v>
      </c>
    </row>
    <row r="318" spans="2:8" x14ac:dyDescent="0.25">
      <c r="B318" s="1" t="s">
        <v>664</v>
      </c>
      <c r="C318" t="s">
        <v>195</v>
      </c>
    </row>
    <row r="319" spans="2:8" x14ac:dyDescent="0.25">
      <c r="B319" s="1" t="s">
        <v>665</v>
      </c>
      <c r="C319" t="s">
        <v>666</v>
      </c>
    </row>
    <row r="320" spans="2:8" x14ac:dyDescent="0.25">
      <c r="B320" s="1" t="s">
        <v>667</v>
      </c>
      <c r="C320" t="s">
        <v>668</v>
      </c>
      <c r="G320" t="s">
        <v>138</v>
      </c>
      <c r="H320" t="s">
        <v>139</v>
      </c>
    </row>
    <row r="321" spans="2:8" x14ac:dyDescent="0.25">
      <c r="B321" s="1" t="s">
        <v>669</v>
      </c>
      <c r="C321" t="s">
        <v>670</v>
      </c>
      <c r="G321" t="s">
        <v>138</v>
      </c>
      <c r="H321" t="s">
        <v>139</v>
      </c>
    </row>
    <row r="322" spans="2:8" x14ac:dyDescent="0.25">
      <c r="B322" s="1" t="s">
        <v>671</v>
      </c>
      <c r="C322" t="s">
        <v>672</v>
      </c>
      <c r="G322" t="s">
        <v>138</v>
      </c>
      <c r="H322" t="s">
        <v>139</v>
      </c>
    </row>
    <row r="323" spans="2:8" x14ac:dyDescent="0.25">
      <c r="B323" s="1" t="s">
        <v>673</v>
      </c>
      <c r="C323" t="s">
        <v>195</v>
      </c>
    </row>
    <row r="324" spans="2:8" x14ac:dyDescent="0.25">
      <c r="B324" s="1" t="s">
        <v>674</v>
      </c>
      <c r="C324" t="s">
        <v>675</v>
      </c>
    </row>
    <row r="325" spans="2:8" x14ac:dyDescent="0.25">
      <c r="B325" s="1" t="s">
        <v>676</v>
      </c>
      <c r="C325" t="s">
        <v>677</v>
      </c>
      <c r="G325" t="s">
        <v>202</v>
      </c>
      <c r="H325" t="s">
        <v>187</v>
      </c>
    </row>
    <row r="326" spans="2:8" x14ac:dyDescent="0.25">
      <c r="B326" s="1" t="s">
        <v>678</v>
      </c>
      <c r="C326" t="s">
        <v>679</v>
      </c>
      <c r="G326" t="s">
        <v>202</v>
      </c>
      <c r="H326" t="s">
        <v>187</v>
      </c>
    </row>
    <row r="327" spans="2:8" x14ac:dyDescent="0.25">
      <c r="B327" s="1" t="s">
        <v>680</v>
      </c>
      <c r="C327" t="s">
        <v>681</v>
      </c>
      <c r="D327" t="s">
        <v>148</v>
      </c>
      <c r="G327" t="s">
        <v>186</v>
      </c>
      <c r="H327" t="s">
        <v>187</v>
      </c>
    </row>
    <row r="328" spans="2:8" x14ac:dyDescent="0.25">
      <c r="B328" s="1" t="s">
        <v>682</v>
      </c>
      <c r="C328" t="s">
        <v>683</v>
      </c>
      <c r="G328" t="s">
        <v>202</v>
      </c>
      <c r="H328" t="s">
        <v>187</v>
      </c>
    </row>
    <row r="329" spans="2:8" x14ac:dyDescent="0.25">
      <c r="B329" s="1" t="s">
        <v>684</v>
      </c>
      <c r="C329" t="s">
        <v>685</v>
      </c>
      <c r="D329" t="s">
        <v>148</v>
      </c>
      <c r="G329" t="s">
        <v>186</v>
      </c>
      <c r="H329" t="s">
        <v>187</v>
      </c>
    </row>
    <row r="330" spans="2:8" x14ac:dyDescent="0.25">
      <c r="B330" s="1" t="s">
        <v>686</v>
      </c>
      <c r="C330" t="s">
        <v>687</v>
      </c>
      <c r="G330" t="s">
        <v>202</v>
      </c>
      <c r="H330" t="s">
        <v>187</v>
      </c>
    </row>
    <row r="331" spans="2:8" x14ac:dyDescent="0.25">
      <c r="B331" s="1" t="s">
        <v>688</v>
      </c>
      <c r="C331" t="s">
        <v>689</v>
      </c>
      <c r="D331" t="s">
        <v>148</v>
      </c>
      <c r="G331" t="s">
        <v>330</v>
      </c>
      <c r="H331" t="s">
        <v>139</v>
      </c>
    </row>
    <row r="332" spans="2:8" x14ac:dyDescent="0.25">
      <c r="B332" s="1" t="s">
        <v>690</v>
      </c>
      <c r="C332" t="s">
        <v>691</v>
      </c>
      <c r="D332" t="s">
        <v>148</v>
      </c>
      <c r="G332" t="s">
        <v>330</v>
      </c>
      <c r="H332" t="s">
        <v>187</v>
      </c>
    </row>
    <row r="333" spans="2:8" x14ac:dyDescent="0.25">
      <c r="B333" s="1" t="s">
        <v>692</v>
      </c>
      <c r="C333" t="s">
        <v>693</v>
      </c>
      <c r="G333" t="s">
        <v>143</v>
      </c>
      <c r="H333" t="s">
        <v>187</v>
      </c>
    </row>
    <row r="334" spans="2:8" x14ac:dyDescent="0.25">
      <c r="B334" s="1" t="s">
        <v>694</v>
      </c>
      <c r="C334" t="s">
        <v>695</v>
      </c>
      <c r="D334" t="s">
        <v>148</v>
      </c>
      <c r="G334" t="s">
        <v>186</v>
      </c>
      <c r="H334" t="s">
        <v>187</v>
      </c>
    </row>
    <row r="335" spans="2:8" x14ac:dyDescent="0.25">
      <c r="B335" s="1" t="s">
        <v>696</v>
      </c>
      <c r="C335" t="s">
        <v>195</v>
      </c>
    </row>
    <row r="336" spans="2:8" x14ac:dyDescent="0.25">
      <c r="B336" s="1" t="s">
        <v>697</v>
      </c>
      <c r="C336" t="s">
        <v>698</v>
      </c>
    </row>
    <row r="337" spans="2:8" x14ac:dyDescent="0.25">
      <c r="B337" s="1" t="s">
        <v>699</v>
      </c>
      <c r="C337" t="s">
        <v>700</v>
      </c>
      <c r="D337" t="s">
        <v>148</v>
      </c>
      <c r="G337" t="s">
        <v>186</v>
      </c>
      <c r="H337" t="s">
        <v>187</v>
      </c>
    </row>
    <row r="338" spans="2:8" x14ac:dyDescent="0.25">
      <c r="B338" s="1" t="s">
        <v>701</v>
      </c>
      <c r="C338" t="s">
        <v>702</v>
      </c>
      <c r="G338" t="s">
        <v>202</v>
      </c>
      <c r="H338" t="s">
        <v>187</v>
      </c>
    </row>
    <row r="339" spans="2:8" x14ac:dyDescent="0.25">
      <c r="B339" s="1" t="s">
        <v>703</v>
      </c>
      <c r="C339" t="s">
        <v>704</v>
      </c>
      <c r="D339" t="s">
        <v>148</v>
      </c>
      <c r="G339" t="s">
        <v>186</v>
      </c>
      <c r="H339" t="s">
        <v>187</v>
      </c>
    </row>
    <row r="340" spans="2:8" x14ac:dyDescent="0.25">
      <c r="B340" s="1" t="s">
        <v>705</v>
      </c>
      <c r="C340" t="s">
        <v>706</v>
      </c>
      <c r="G340" t="s">
        <v>202</v>
      </c>
      <c r="H340" t="s">
        <v>187</v>
      </c>
    </row>
    <row r="341" spans="2:8" x14ac:dyDescent="0.25">
      <c r="B341" s="1" t="s">
        <v>707</v>
      </c>
      <c r="C341" t="s">
        <v>708</v>
      </c>
      <c r="D341" t="s">
        <v>148</v>
      </c>
      <c r="G341" t="s">
        <v>186</v>
      </c>
      <c r="H341" t="s">
        <v>187</v>
      </c>
    </row>
    <row r="342" spans="2:8" x14ac:dyDescent="0.25">
      <c r="B342" s="1" t="s">
        <v>709</v>
      </c>
      <c r="C342" t="s">
        <v>710</v>
      </c>
      <c r="G342" t="s">
        <v>202</v>
      </c>
      <c r="H342" t="s">
        <v>187</v>
      </c>
    </row>
    <row r="343" spans="2:8" x14ac:dyDescent="0.25">
      <c r="B343" s="1" t="s">
        <v>711</v>
      </c>
      <c r="C343" t="s">
        <v>712</v>
      </c>
      <c r="D343" t="s">
        <v>148</v>
      </c>
      <c r="G343" t="s">
        <v>186</v>
      </c>
      <c r="H343" t="s">
        <v>187</v>
      </c>
    </row>
    <row r="344" spans="2:8" x14ac:dyDescent="0.25">
      <c r="B344" s="1" t="s">
        <v>713</v>
      </c>
      <c r="C344" t="s">
        <v>714</v>
      </c>
      <c r="G344" t="s">
        <v>202</v>
      </c>
      <c r="H344" t="s">
        <v>187</v>
      </c>
    </row>
    <row r="345" spans="2:8" x14ac:dyDescent="0.25">
      <c r="B345" s="1" t="s">
        <v>715</v>
      </c>
      <c r="C345" t="s">
        <v>716</v>
      </c>
      <c r="D345" t="s">
        <v>148</v>
      </c>
      <c r="G345" t="s">
        <v>186</v>
      </c>
      <c r="H345" t="s">
        <v>187</v>
      </c>
    </row>
    <row r="346" spans="2:8" x14ac:dyDescent="0.25">
      <c r="B346" s="1" t="s">
        <v>717</v>
      </c>
      <c r="C346" t="s">
        <v>195</v>
      </c>
    </row>
    <row r="347" spans="2:8" x14ac:dyDescent="0.25">
      <c r="B347" s="1" t="s">
        <v>718</v>
      </c>
      <c r="C347" t="s">
        <v>719</v>
      </c>
    </row>
    <row r="348" spans="2:8" x14ac:dyDescent="0.25">
      <c r="B348" s="1" t="s">
        <v>720</v>
      </c>
      <c r="C348" t="s">
        <v>721</v>
      </c>
      <c r="D348" t="s">
        <v>148</v>
      </c>
      <c r="G348" t="s">
        <v>330</v>
      </c>
      <c r="H348" t="s">
        <v>187</v>
      </c>
    </row>
    <row r="349" spans="2:8" x14ac:dyDescent="0.25">
      <c r="B349" s="1" t="s">
        <v>722</v>
      </c>
      <c r="C349" t="s">
        <v>723</v>
      </c>
    </row>
    <row r="350" spans="2:8" x14ac:dyDescent="0.25">
      <c r="B350" s="1" t="s">
        <v>724</v>
      </c>
      <c r="C350" t="s">
        <v>725</v>
      </c>
    </row>
    <row r="351" spans="2:8" x14ac:dyDescent="0.25">
      <c r="B351" s="1" t="s">
        <v>726</v>
      </c>
      <c r="C351" t="s">
        <v>727</v>
      </c>
      <c r="D351" t="s">
        <v>148</v>
      </c>
      <c r="G351" t="s">
        <v>186</v>
      </c>
      <c r="H351" t="s">
        <v>187</v>
      </c>
    </row>
    <row r="352" spans="2:8" x14ac:dyDescent="0.25">
      <c r="B352" s="1" t="s">
        <v>728</v>
      </c>
      <c r="C352" t="s">
        <v>729</v>
      </c>
      <c r="D352" t="s">
        <v>148</v>
      </c>
      <c r="G352" t="s">
        <v>186</v>
      </c>
      <c r="H352" t="s">
        <v>187</v>
      </c>
    </row>
    <row r="353" spans="2:8" x14ac:dyDescent="0.25">
      <c r="B353" s="1" t="s">
        <v>730</v>
      </c>
      <c r="C353" t="s">
        <v>731</v>
      </c>
      <c r="D353" t="s">
        <v>148</v>
      </c>
      <c r="G353" t="s">
        <v>186</v>
      </c>
      <c r="H353" t="s">
        <v>187</v>
      </c>
    </row>
    <row r="354" spans="2:8" x14ac:dyDescent="0.25">
      <c r="B354" s="1" t="s">
        <v>732</v>
      </c>
      <c r="C354" t="s">
        <v>733</v>
      </c>
      <c r="D354" t="s">
        <v>148</v>
      </c>
      <c r="G354" t="s">
        <v>186</v>
      </c>
      <c r="H354" t="s">
        <v>187</v>
      </c>
    </row>
    <row r="355" spans="2:8" x14ac:dyDescent="0.25">
      <c r="B355" s="1" t="s">
        <v>734</v>
      </c>
      <c r="C355" t="s">
        <v>735</v>
      </c>
      <c r="D355" t="s">
        <v>148</v>
      </c>
      <c r="G355" t="s">
        <v>186</v>
      </c>
      <c r="H355" t="s">
        <v>187</v>
      </c>
    </row>
    <row r="356" spans="2:8" x14ac:dyDescent="0.25">
      <c r="B356" s="1" t="s">
        <v>736</v>
      </c>
      <c r="C356" t="s">
        <v>737</v>
      </c>
      <c r="D356" t="s">
        <v>148</v>
      </c>
      <c r="G356" t="s">
        <v>330</v>
      </c>
      <c r="H356" t="s">
        <v>139</v>
      </c>
    </row>
    <row r="357" spans="2:8" x14ac:dyDescent="0.25">
      <c r="B357" s="1" t="s">
        <v>738</v>
      </c>
      <c r="C357" t="s">
        <v>739</v>
      </c>
      <c r="G357" t="s">
        <v>143</v>
      </c>
      <c r="H357" t="s">
        <v>187</v>
      </c>
    </row>
    <row r="358" spans="2:8" x14ac:dyDescent="0.25">
      <c r="B358" s="1" t="s">
        <v>740</v>
      </c>
      <c r="C358" t="s">
        <v>741</v>
      </c>
      <c r="G358" t="s">
        <v>143</v>
      </c>
      <c r="H358" t="s">
        <v>187</v>
      </c>
    </row>
    <row r="359" spans="2:8" x14ac:dyDescent="0.25">
      <c r="B359" s="1" t="s">
        <v>742</v>
      </c>
      <c r="C359" t="s">
        <v>743</v>
      </c>
      <c r="G359" t="s">
        <v>138</v>
      </c>
      <c r="H359" t="s">
        <v>187</v>
      </c>
    </row>
    <row r="360" spans="2:8" x14ac:dyDescent="0.25">
      <c r="B360" s="1" t="s">
        <v>744</v>
      </c>
      <c r="C360" t="s">
        <v>745</v>
      </c>
      <c r="D360" t="s">
        <v>148</v>
      </c>
      <c r="G360" t="s">
        <v>149</v>
      </c>
      <c r="H360" t="s">
        <v>187</v>
      </c>
    </row>
    <row r="361" spans="2:8" x14ac:dyDescent="0.25">
      <c r="B361" s="1" t="s">
        <v>746</v>
      </c>
      <c r="C361" t="s">
        <v>747</v>
      </c>
      <c r="G361" t="s">
        <v>138</v>
      </c>
      <c r="H361" t="s">
        <v>187</v>
      </c>
    </row>
    <row r="362" spans="2:8" x14ac:dyDescent="0.25">
      <c r="B362" s="1" t="s">
        <v>748</v>
      </c>
      <c r="C362" t="s">
        <v>749</v>
      </c>
      <c r="D362" t="s">
        <v>148</v>
      </c>
      <c r="G362" t="s">
        <v>330</v>
      </c>
      <c r="H362" t="s">
        <v>187</v>
      </c>
    </row>
    <row r="363" spans="2:8" x14ac:dyDescent="0.25">
      <c r="B363" s="1" t="s">
        <v>750</v>
      </c>
      <c r="C363" t="s">
        <v>195</v>
      </c>
    </row>
    <row r="364" spans="2:8" x14ac:dyDescent="0.25">
      <c r="B364" s="1">
        <v>10</v>
      </c>
      <c r="C364" t="s">
        <v>751</v>
      </c>
    </row>
    <row r="365" spans="2:8" x14ac:dyDescent="0.25">
      <c r="B365" s="1" t="s">
        <v>752</v>
      </c>
      <c r="C365" t="s">
        <v>753</v>
      </c>
    </row>
    <row r="366" spans="2:8" x14ac:dyDescent="0.25">
      <c r="B366" s="1" t="s">
        <v>754</v>
      </c>
      <c r="C366" t="s">
        <v>755</v>
      </c>
      <c r="G366" t="s">
        <v>138</v>
      </c>
      <c r="H366" t="s">
        <v>139</v>
      </c>
    </row>
    <row r="367" spans="2:8" x14ac:dyDescent="0.25">
      <c r="B367" s="1" t="s">
        <v>756</v>
      </c>
      <c r="C367" t="s">
        <v>757</v>
      </c>
      <c r="G367" t="s">
        <v>138</v>
      </c>
      <c r="H367" t="s">
        <v>139</v>
      </c>
    </row>
    <row r="368" spans="2:8" x14ac:dyDescent="0.25">
      <c r="B368" s="1" t="s">
        <v>758</v>
      </c>
      <c r="C368" t="s">
        <v>759</v>
      </c>
      <c r="G368" t="s">
        <v>138</v>
      </c>
      <c r="H368" t="s">
        <v>139</v>
      </c>
    </row>
    <row r="369" spans="2:8" x14ac:dyDescent="0.25">
      <c r="B369" s="1" t="s">
        <v>760</v>
      </c>
      <c r="C369" t="s">
        <v>761</v>
      </c>
      <c r="D369" t="s">
        <v>148</v>
      </c>
      <c r="G369" t="s">
        <v>149</v>
      </c>
      <c r="H369" t="s">
        <v>139</v>
      </c>
    </row>
    <row r="370" spans="2:8" x14ac:dyDescent="0.25">
      <c r="B370" s="1" t="s">
        <v>762</v>
      </c>
      <c r="C370" t="s">
        <v>763</v>
      </c>
      <c r="G370" t="s">
        <v>138</v>
      </c>
      <c r="H370" t="s">
        <v>139</v>
      </c>
    </row>
    <row r="371" spans="2:8" x14ac:dyDescent="0.25">
      <c r="B371" s="1" t="s">
        <v>764</v>
      </c>
      <c r="C371" t="s">
        <v>765</v>
      </c>
      <c r="G371" t="s">
        <v>138</v>
      </c>
      <c r="H371" t="s">
        <v>139</v>
      </c>
    </row>
    <row r="372" spans="2:8" x14ac:dyDescent="0.25">
      <c r="B372" s="1" t="s">
        <v>766</v>
      </c>
      <c r="C372" t="s">
        <v>767</v>
      </c>
      <c r="D372" t="s">
        <v>148</v>
      </c>
      <c r="G372" t="s">
        <v>149</v>
      </c>
      <c r="H372" t="s">
        <v>139</v>
      </c>
    </row>
    <row r="373" spans="2:8" x14ac:dyDescent="0.25">
      <c r="B373" s="1" t="s">
        <v>768</v>
      </c>
      <c r="C373" t="s">
        <v>769</v>
      </c>
      <c r="D373" t="s">
        <v>148</v>
      </c>
      <c r="G373" t="s">
        <v>149</v>
      </c>
      <c r="H373" t="s">
        <v>139</v>
      </c>
    </row>
    <row r="374" spans="2:8" x14ac:dyDescent="0.25">
      <c r="B374" s="1" t="s">
        <v>770</v>
      </c>
      <c r="C374" t="s">
        <v>771</v>
      </c>
      <c r="D374" t="s">
        <v>148</v>
      </c>
      <c r="G374" t="s">
        <v>149</v>
      </c>
      <c r="H374" t="s">
        <v>139</v>
      </c>
    </row>
    <row r="375" spans="2:8" x14ac:dyDescent="0.25">
      <c r="B375" s="1" t="s">
        <v>772</v>
      </c>
      <c r="C375" t="s">
        <v>773</v>
      </c>
      <c r="G375" t="s">
        <v>138</v>
      </c>
      <c r="H375" t="s">
        <v>139</v>
      </c>
    </row>
    <row r="376" spans="2:8" x14ac:dyDescent="0.25">
      <c r="B376" s="1" t="s">
        <v>774</v>
      </c>
      <c r="C376" t="s">
        <v>775</v>
      </c>
      <c r="D376" t="s">
        <v>148</v>
      </c>
      <c r="G376" t="s">
        <v>149</v>
      </c>
      <c r="H376" t="s">
        <v>139</v>
      </c>
    </row>
    <row r="377" spans="2:8" x14ac:dyDescent="0.25">
      <c r="B377" s="1" t="s">
        <v>776</v>
      </c>
      <c r="C377" t="s">
        <v>777</v>
      </c>
      <c r="G377" t="s">
        <v>138</v>
      </c>
      <c r="H377" t="s">
        <v>139</v>
      </c>
    </row>
    <row r="378" spans="2:8" x14ac:dyDescent="0.25">
      <c r="B378" s="1" t="s">
        <v>778</v>
      </c>
      <c r="C378" t="s">
        <v>779</v>
      </c>
      <c r="D378" t="s">
        <v>148</v>
      </c>
      <c r="G378" t="s">
        <v>149</v>
      </c>
      <c r="H378" t="s">
        <v>139</v>
      </c>
    </row>
    <row r="379" spans="2:8" x14ac:dyDescent="0.25">
      <c r="B379" s="1" t="s">
        <v>780</v>
      </c>
      <c r="C379" t="s">
        <v>781</v>
      </c>
      <c r="G379" t="s">
        <v>138</v>
      </c>
      <c r="H379" t="s">
        <v>139</v>
      </c>
    </row>
    <row r="380" spans="2:8" x14ac:dyDescent="0.25">
      <c r="B380" s="1" t="s">
        <v>782</v>
      </c>
      <c r="C380" t="s">
        <v>359</v>
      </c>
      <c r="D380" t="s">
        <v>148</v>
      </c>
      <c r="G380" t="s">
        <v>330</v>
      </c>
    </row>
    <row r="381" spans="2:8" x14ac:dyDescent="0.25">
      <c r="B381" s="1" t="s">
        <v>783</v>
      </c>
      <c r="C381" t="s">
        <v>784</v>
      </c>
      <c r="G381" t="s">
        <v>143</v>
      </c>
    </row>
    <row r="382" spans="2:8" x14ac:dyDescent="0.25">
      <c r="B382" s="1" t="s">
        <v>785</v>
      </c>
      <c r="C382" t="s">
        <v>786</v>
      </c>
      <c r="D382" t="s">
        <v>148</v>
      </c>
      <c r="G382" t="s">
        <v>330</v>
      </c>
    </row>
    <row r="383" spans="2:8" x14ac:dyDescent="0.25">
      <c r="B383" s="1" t="s">
        <v>787</v>
      </c>
      <c r="C383" t="s">
        <v>788</v>
      </c>
      <c r="G383" t="s">
        <v>143</v>
      </c>
    </row>
    <row r="384" spans="2:8" x14ac:dyDescent="0.25">
      <c r="B384" s="1" t="s">
        <v>789</v>
      </c>
      <c r="C384" t="s">
        <v>790</v>
      </c>
      <c r="G384" t="s">
        <v>138</v>
      </c>
      <c r="H384" t="s">
        <v>139</v>
      </c>
    </row>
    <row r="385" spans="2:8" x14ac:dyDescent="0.25">
      <c r="B385" s="1" t="s">
        <v>791</v>
      </c>
      <c r="C385" t="s">
        <v>792</v>
      </c>
      <c r="G385" t="s">
        <v>138</v>
      </c>
      <c r="H385" t="s">
        <v>187</v>
      </c>
    </row>
    <row r="386" spans="2:8" x14ac:dyDescent="0.25">
      <c r="B386" s="1" t="s">
        <v>793</v>
      </c>
      <c r="C386" t="s">
        <v>794</v>
      </c>
      <c r="G386" t="s">
        <v>143</v>
      </c>
      <c r="H386" t="s">
        <v>139</v>
      </c>
    </row>
    <row r="387" spans="2:8" x14ac:dyDescent="0.25">
      <c r="B387" s="1" t="s">
        <v>795</v>
      </c>
      <c r="C387" t="s">
        <v>195</v>
      </c>
    </row>
    <row r="388" spans="2:8" x14ac:dyDescent="0.25">
      <c r="B388" s="1" t="s">
        <v>796</v>
      </c>
      <c r="C388" t="s">
        <v>797</v>
      </c>
    </row>
    <row r="389" spans="2:8" x14ac:dyDescent="0.25">
      <c r="B389" s="1" t="s">
        <v>798</v>
      </c>
      <c r="C389" t="s">
        <v>799</v>
      </c>
      <c r="E389" t="s">
        <v>142</v>
      </c>
      <c r="G389" t="s">
        <v>143</v>
      </c>
      <c r="H389" t="s">
        <v>139</v>
      </c>
    </row>
    <row r="390" spans="2:8" x14ac:dyDescent="0.25">
      <c r="B390" s="1" t="s">
        <v>800</v>
      </c>
      <c r="C390" t="s">
        <v>801</v>
      </c>
      <c r="E390" t="s">
        <v>142</v>
      </c>
      <c r="G390" t="s">
        <v>143</v>
      </c>
      <c r="H390" t="s">
        <v>139</v>
      </c>
    </row>
    <row r="391" spans="2:8" x14ac:dyDescent="0.25">
      <c r="B391" s="1" t="s">
        <v>802</v>
      </c>
      <c r="C391" t="s">
        <v>803</v>
      </c>
      <c r="D391" t="s">
        <v>148</v>
      </c>
      <c r="G391" t="s">
        <v>149</v>
      </c>
      <c r="H391" t="s">
        <v>139</v>
      </c>
    </row>
    <row r="392" spans="2:8" x14ac:dyDescent="0.25">
      <c r="B392" s="1" t="s">
        <v>804</v>
      </c>
      <c r="C392" t="s">
        <v>805</v>
      </c>
      <c r="G392" t="s">
        <v>138</v>
      </c>
      <c r="H392" t="s">
        <v>139</v>
      </c>
    </row>
    <row r="393" spans="2:8" x14ac:dyDescent="0.25">
      <c r="B393" s="1" t="s">
        <v>806</v>
      </c>
      <c r="C393" t="s">
        <v>807</v>
      </c>
      <c r="G393" t="s">
        <v>138</v>
      </c>
      <c r="H393" t="s">
        <v>139</v>
      </c>
    </row>
    <row r="394" spans="2:8" x14ac:dyDescent="0.25">
      <c r="B394" s="1" t="s">
        <v>808</v>
      </c>
      <c r="C394" t="s">
        <v>809</v>
      </c>
      <c r="D394" t="s">
        <v>148</v>
      </c>
      <c r="G394" t="s">
        <v>186</v>
      </c>
      <c r="H394" t="s">
        <v>187</v>
      </c>
    </row>
    <row r="395" spans="2:8" x14ac:dyDescent="0.25">
      <c r="B395" s="1" t="s">
        <v>810</v>
      </c>
      <c r="C395" t="s">
        <v>811</v>
      </c>
      <c r="G395" t="s">
        <v>143</v>
      </c>
      <c r="H395" t="s">
        <v>139</v>
      </c>
    </row>
    <row r="396" spans="2:8" x14ac:dyDescent="0.25">
      <c r="B396" s="1" t="s">
        <v>812</v>
      </c>
      <c r="C396" t="s">
        <v>813</v>
      </c>
      <c r="D396" t="s">
        <v>148</v>
      </c>
      <c r="G396" t="s">
        <v>330</v>
      </c>
      <c r="H396" t="s">
        <v>139</v>
      </c>
    </row>
    <row r="397" spans="2:8" x14ac:dyDescent="0.25">
      <c r="B397" s="1" t="s">
        <v>814</v>
      </c>
      <c r="C397" t="s">
        <v>815</v>
      </c>
      <c r="G397" t="s">
        <v>143</v>
      </c>
      <c r="H397" t="s">
        <v>139</v>
      </c>
    </row>
    <row r="398" spans="2:8" x14ac:dyDescent="0.25">
      <c r="B398" s="1" t="s">
        <v>816</v>
      </c>
      <c r="C398" t="s">
        <v>817</v>
      </c>
      <c r="G398" t="s">
        <v>143</v>
      </c>
    </row>
    <row r="399" spans="2:8" x14ac:dyDescent="0.25">
      <c r="B399" s="1" t="s">
        <v>818</v>
      </c>
      <c r="C399" t="s">
        <v>195</v>
      </c>
    </row>
    <row r="400" spans="2:8" x14ac:dyDescent="0.25">
      <c r="B400" s="1" t="s">
        <v>819</v>
      </c>
      <c r="C400" t="s">
        <v>820</v>
      </c>
    </row>
    <row r="401" spans="2:8" x14ac:dyDescent="0.25">
      <c r="B401" s="1" t="s">
        <v>821</v>
      </c>
      <c r="C401" t="s">
        <v>822</v>
      </c>
      <c r="G401" t="s">
        <v>138</v>
      </c>
      <c r="H401" t="s">
        <v>139</v>
      </c>
    </row>
    <row r="402" spans="2:8" x14ac:dyDescent="0.25">
      <c r="B402" s="1" t="s">
        <v>823</v>
      </c>
      <c r="C402" t="s">
        <v>824</v>
      </c>
      <c r="D402" t="s">
        <v>148</v>
      </c>
      <c r="G402" t="s">
        <v>149</v>
      </c>
      <c r="H402" t="s">
        <v>139</v>
      </c>
    </row>
    <row r="403" spans="2:8" x14ac:dyDescent="0.25">
      <c r="B403" s="1" t="s">
        <v>825</v>
      </c>
      <c r="C403" t="s">
        <v>826</v>
      </c>
      <c r="G403" t="s">
        <v>138</v>
      </c>
      <c r="H403" t="s">
        <v>139</v>
      </c>
    </row>
    <row r="404" spans="2:8" x14ac:dyDescent="0.25">
      <c r="B404" s="1" t="s">
        <v>827</v>
      </c>
      <c r="C404" t="s">
        <v>828</v>
      </c>
      <c r="D404" t="s">
        <v>148</v>
      </c>
      <c r="G404" t="s">
        <v>149</v>
      </c>
      <c r="H404" t="s">
        <v>139</v>
      </c>
    </row>
    <row r="405" spans="2:8" x14ac:dyDescent="0.25">
      <c r="B405" s="1" t="s">
        <v>829</v>
      </c>
      <c r="C405" t="s">
        <v>830</v>
      </c>
      <c r="D405" t="s">
        <v>148</v>
      </c>
      <c r="G405" t="s">
        <v>149</v>
      </c>
      <c r="H405" t="s">
        <v>139</v>
      </c>
    </row>
    <row r="406" spans="2:8" x14ac:dyDescent="0.25">
      <c r="B406" s="1" t="s">
        <v>831</v>
      </c>
      <c r="C406" t="s">
        <v>832</v>
      </c>
      <c r="D406" t="s">
        <v>148</v>
      </c>
      <c r="G406" t="s">
        <v>149</v>
      </c>
      <c r="H406" t="s">
        <v>139</v>
      </c>
    </row>
    <row r="407" spans="2:8" x14ac:dyDescent="0.25">
      <c r="B407" s="1" t="s">
        <v>833</v>
      </c>
      <c r="C407" t="s">
        <v>834</v>
      </c>
      <c r="G407" t="s">
        <v>138</v>
      </c>
      <c r="H407" t="s">
        <v>139</v>
      </c>
    </row>
    <row r="408" spans="2:8" x14ac:dyDescent="0.25">
      <c r="B408" s="1" t="s">
        <v>835</v>
      </c>
      <c r="C408" t="s">
        <v>836</v>
      </c>
      <c r="D408" t="s">
        <v>148</v>
      </c>
      <c r="G408" t="s">
        <v>186</v>
      </c>
      <c r="H408" t="s">
        <v>187</v>
      </c>
    </row>
    <row r="409" spans="2:8" x14ac:dyDescent="0.25">
      <c r="B409" s="1" t="s">
        <v>837</v>
      </c>
      <c r="C409" t="s">
        <v>838</v>
      </c>
      <c r="G409" t="s">
        <v>138</v>
      </c>
      <c r="H409" t="s">
        <v>187</v>
      </c>
    </row>
    <row r="410" spans="2:8" x14ac:dyDescent="0.25">
      <c r="B410" s="1" t="s">
        <v>839</v>
      </c>
      <c r="C410" t="s">
        <v>840</v>
      </c>
      <c r="D410" t="s">
        <v>148</v>
      </c>
      <c r="G410" t="s">
        <v>149</v>
      </c>
      <c r="H410" t="s">
        <v>139</v>
      </c>
    </row>
    <row r="411" spans="2:8" x14ac:dyDescent="0.25">
      <c r="B411" s="1" t="s">
        <v>841</v>
      </c>
      <c r="C411" t="s">
        <v>842</v>
      </c>
      <c r="G411" t="s">
        <v>138</v>
      </c>
      <c r="H411" t="s">
        <v>139</v>
      </c>
    </row>
    <row r="412" spans="2:8" x14ac:dyDescent="0.25">
      <c r="B412" s="1" t="s">
        <v>843</v>
      </c>
      <c r="C412" t="s">
        <v>844</v>
      </c>
      <c r="D412" t="s">
        <v>148</v>
      </c>
      <c r="G412" t="s">
        <v>149</v>
      </c>
      <c r="H412" t="s">
        <v>139</v>
      </c>
    </row>
    <row r="413" spans="2:8" x14ac:dyDescent="0.25">
      <c r="B413" s="1" t="s">
        <v>845</v>
      </c>
      <c r="C413" t="s">
        <v>846</v>
      </c>
      <c r="G413" t="s">
        <v>138</v>
      </c>
      <c r="H413" t="s">
        <v>139</v>
      </c>
    </row>
    <row r="414" spans="2:8" x14ac:dyDescent="0.25">
      <c r="B414" s="1" t="s">
        <v>847</v>
      </c>
      <c r="C414" t="s">
        <v>803</v>
      </c>
      <c r="D414" t="s">
        <v>148</v>
      </c>
      <c r="G414" t="s">
        <v>149</v>
      </c>
      <c r="H414" t="s">
        <v>139</v>
      </c>
    </row>
    <row r="415" spans="2:8" x14ac:dyDescent="0.25">
      <c r="B415" s="1" t="s">
        <v>848</v>
      </c>
      <c r="C415" t="s">
        <v>849</v>
      </c>
      <c r="G415" t="s">
        <v>138</v>
      </c>
      <c r="H415" t="s">
        <v>139</v>
      </c>
    </row>
    <row r="416" spans="2:8" x14ac:dyDescent="0.25">
      <c r="B416" s="1" t="s">
        <v>850</v>
      </c>
      <c r="C416" t="s">
        <v>813</v>
      </c>
      <c r="D416" t="s">
        <v>148</v>
      </c>
      <c r="G416" t="s">
        <v>149</v>
      </c>
      <c r="H416" t="s">
        <v>139</v>
      </c>
    </row>
    <row r="417" spans="2:8" x14ac:dyDescent="0.25">
      <c r="B417" s="1" t="s">
        <v>851</v>
      </c>
      <c r="C417" t="s">
        <v>852</v>
      </c>
      <c r="G417" t="s">
        <v>138</v>
      </c>
      <c r="H417" t="s">
        <v>139</v>
      </c>
    </row>
    <row r="418" spans="2:8" x14ac:dyDescent="0.25">
      <c r="B418" s="1" t="s">
        <v>853</v>
      </c>
      <c r="C418" t="s">
        <v>809</v>
      </c>
      <c r="D418" t="s">
        <v>148</v>
      </c>
      <c r="G418" t="s">
        <v>186</v>
      </c>
      <c r="H418" t="s">
        <v>187</v>
      </c>
    </row>
    <row r="419" spans="2:8" x14ac:dyDescent="0.25">
      <c r="B419" s="1" t="s">
        <v>854</v>
      </c>
      <c r="C419" t="s">
        <v>855</v>
      </c>
      <c r="G419" t="s">
        <v>138</v>
      </c>
      <c r="H419" t="s">
        <v>139</v>
      </c>
    </row>
    <row r="420" spans="2:8" x14ac:dyDescent="0.25">
      <c r="B420" s="1" t="s">
        <v>856</v>
      </c>
      <c r="C420" t="s">
        <v>857</v>
      </c>
      <c r="D420" t="s">
        <v>148</v>
      </c>
      <c r="G420" t="s">
        <v>149</v>
      </c>
      <c r="H420" t="s">
        <v>139</v>
      </c>
    </row>
    <row r="421" spans="2:8" x14ac:dyDescent="0.25">
      <c r="B421" s="1" t="s">
        <v>858</v>
      </c>
      <c r="C421" t="s">
        <v>859</v>
      </c>
      <c r="G421" t="s">
        <v>138</v>
      </c>
      <c r="H421" t="s">
        <v>139</v>
      </c>
    </row>
    <row r="422" spans="2:8" x14ac:dyDescent="0.25">
      <c r="B422" s="1" t="s">
        <v>860</v>
      </c>
      <c r="C422" t="s">
        <v>195</v>
      </c>
    </row>
    <row r="423" spans="2:8" x14ac:dyDescent="0.25">
      <c r="B423" s="1" t="s">
        <v>861</v>
      </c>
      <c r="C423" t="s">
        <v>862</v>
      </c>
    </row>
    <row r="424" spans="2:8" x14ac:dyDescent="0.25">
      <c r="B424" s="1" t="s">
        <v>863</v>
      </c>
      <c r="C424" t="s">
        <v>864</v>
      </c>
      <c r="D424" t="s">
        <v>148</v>
      </c>
      <c r="G424" t="s">
        <v>149</v>
      </c>
      <c r="H424" t="s">
        <v>139</v>
      </c>
    </row>
    <row r="425" spans="2:8" x14ac:dyDescent="0.25">
      <c r="B425" s="1" t="s">
        <v>865</v>
      </c>
      <c r="C425" t="s">
        <v>866</v>
      </c>
      <c r="D425" t="s">
        <v>148</v>
      </c>
      <c r="G425" t="s">
        <v>149</v>
      </c>
      <c r="H425" t="s">
        <v>139</v>
      </c>
    </row>
    <row r="426" spans="2:8" x14ac:dyDescent="0.25">
      <c r="B426" s="1" t="s">
        <v>867</v>
      </c>
      <c r="C426" t="s">
        <v>868</v>
      </c>
      <c r="D426" t="s">
        <v>148</v>
      </c>
      <c r="G426" t="s">
        <v>149</v>
      </c>
      <c r="H426" t="s">
        <v>139</v>
      </c>
    </row>
    <row r="427" spans="2:8" x14ac:dyDescent="0.25">
      <c r="B427" s="1" t="s">
        <v>869</v>
      </c>
      <c r="C427" t="s">
        <v>870</v>
      </c>
      <c r="D427" t="s">
        <v>148</v>
      </c>
      <c r="G427" t="s">
        <v>149</v>
      </c>
      <c r="H427" t="s">
        <v>139</v>
      </c>
    </row>
    <row r="428" spans="2:8" x14ac:dyDescent="0.25">
      <c r="B428" s="1" t="s">
        <v>871</v>
      </c>
      <c r="C428" t="s">
        <v>872</v>
      </c>
      <c r="D428" t="s">
        <v>148</v>
      </c>
      <c r="G428" t="s">
        <v>149</v>
      </c>
      <c r="H428" t="s">
        <v>139</v>
      </c>
    </row>
    <row r="429" spans="2:8" x14ac:dyDescent="0.25">
      <c r="B429" s="1" t="s">
        <v>873</v>
      </c>
      <c r="C429" t="s">
        <v>874</v>
      </c>
      <c r="D429" t="s">
        <v>148</v>
      </c>
      <c r="G429" t="s">
        <v>149</v>
      </c>
      <c r="H429" t="s">
        <v>139</v>
      </c>
    </row>
    <row r="430" spans="2:8" x14ac:dyDescent="0.25">
      <c r="B430" s="1" t="s">
        <v>875</v>
      </c>
      <c r="C430" t="s">
        <v>876</v>
      </c>
      <c r="D430" t="s">
        <v>148</v>
      </c>
      <c r="G430" t="s">
        <v>149</v>
      </c>
      <c r="H430" t="s">
        <v>139</v>
      </c>
    </row>
    <row r="431" spans="2:8" x14ac:dyDescent="0.25">
      <c r="B431" s="1" t="s">
        <v>877</v>
      </c>
      <c r="C431" t="s">
        <v>809</v>
      </c>
      <c r="D431" t="s">
        <v>148</v>
      </c>
      <c r="G431" t="s">
        <v>186</v>
      </c>
      <c r="H431" t="s">
        <v>187</v>
      </c>
    </row>
    <row r="432" spans="2:8" x14ac:dyDescent="0.25">
      <c r="B432" s="1" t="s">
        <v>878</v>
      </c>
      <c r="C432" t="s">
        <v>879</v>
      </c>
      <c r="G432" t="s">
        <v>138</v>
      </c>
      <c r="H432" t="s">
        <v>139</v>
      </c>
    </row>
    <row r="433" spans="2:8" x14ac:dyDescent="0.25">
      <c r="B433" s="1" t="s">
        <v>880</v>
      </c>
      <c r="C433" t="s">
        <v>195</v>
      </c>
    </row>
    <row r="434" spans="2:8" x14ac:dyDescent="0.25">
      <c r="B434" s="1" t="s">
        <v>881</v>
      </c>
      <c r="C434" t="s">
        <v>882</v>
      </c>
    </row>
    <row r="435" spans="2:8" x14ac:dyDescent="0.25">
      <c r="B435" s="1" t="s">
        <v>883</v>
      </c>
      <c r="C435" t="s">
        <v>864</v>
      </c>
      <c r="G435" t="s">
        <v>138</v>
      </c>
      <c r="H435" t="s">
        <v>139</v>
      </c>
    </row>
    <row r="436" spans="2:8" x14ac:dyDescent="0.25">
      <c r="B436" s="1" t="s">
        <v>884</v>
      </c>
      <c r="C436" t="s">
        <v>870</v>
      </c>
      <c r="D436" t="s">
        <v>148</v>
      </c>
      <c r="G436" t="s">
        <v>149</v>
      </c>
      <c r="H436" t="s">
        <v>139</v>
      </c>
    </row>
    <row r="437" spans="2:8" x14ac:dyDescent="0.25">
      <c r="B437" s="1" t="s">
        <v>885</v>
      </c>
      <c r="C437" t="s">
        <v>872</v>
      </c>
      <c r="G437" t="s">
        <v>138</v>
      </c>
      <c r="H437" t="s">
        <v>139</v>
      </c>
    </row>
    <row r="438" spans="2:8" x14ac:dyDescent="0.25">
      <c r="B438" s="1" t="s">
        <v>886</v>
      </c>
      <c r="C438" t="s">
        <v>874</v>
      </c>
      <c r="D438" t="s">
        <v>148</v>
      </c>
      <c r="G438" t="s">
        <v>149</v>
      </c>
      <c r="H438" t="s">
        <v>139</v>
      </c>
    </row>
    <row r="439" spans="2:8" x14ac:dyDescent="0.25">
      <c r="B439" s="1" t="s">
        <v>887</v>
      </c>
      <c r="C439" t="s">
        <v>876</v>
      </c>
      <c r="D439" t="s">
        <v>148</v>
      </c>
      <c r="G439" t="s">
        <v>149</v>
      </c>
      <c r="H439" t="s">
        <v>139</v>
      </c>
    </row>
    <row r="440" spans="2:8" x14ac:dyDescent="0.25">
      <c r="B440" s="1" t="s">
        <v>888</v>
      </c>
      <c r="C440" t="s">
        <v>809</v>
      </c>
      <c r="D440" t="s">
        <v>148</v>
      </c>
      <c r="G440" t="s">
        <v>186</v>
      </c>
      <c r="H440" t="s">
        <v>187</v>
      </c>
    </row>
    <row r="441" spans="2:8" x14ac:dyDescent="0.25">
      <c r="B441" s="1" t="s">
        <v>889</v>
      </c>
      <c r="C441" t="s">
        <v>890</v>
      </c>
      <c r="G441" t="s">
        <v>138</v>
      </c>
      <c r="H441" t="s">
        <v>139</v>
      </c>
    </row>
    <row r="442" spans="2:8" x14ac:dyDescent="0.25">
      <c r="B442" s="1" t="s">
        <v>891</v>
      </c>
      <c r="C442" t="s">
        <v>892</v>
      </c>
      <c r="D442" t="s">
        <v>148</v>
      </c>
      <c r="G442" t="s">
        <v>149</v>
      </c>
      <c r="H442" t="s">
        <v>139</v>
      </c>
    </row>
    <row r="443" spans="2:8" x14ac:dyDescent="0.25">
      <c r="B443" s="1" t="s">
        <v>893</v>
      </c>
      <c r="C443" t="s">
        <v>894</v>
      </c>
      <c r="G443" t="s">
        <v>138</v>
      </c>
      <c r="H443" t="s">
        <v>139</v>
      </c>
    </row>
    <row r="444" spans="2:8" x14ac:dyDescent="0.25">
      <c r="B444" s="1" t="s">
        <v>895</v>
      </c>
      <c r="C444" t="s">
        <v>195</v>
      </c>
    </row>
    <row r="445" spans="2:8" x14ac:dyDescent="0.25">
      <c r="B445" s="1" t="s">
        <v>896</v>
      </c>
      <c r="C445" t="s">
        <v>897</v>
      </c>
    </row>
    <row r="446" spans="2:8" x14ac:dyDescent="0.25">
      <c r="B446" s="1" t="s">
        <v>898</v>
      </c>
      <c r="C446" t="s">
        <v>864</v>
      </c>
      <c r="G446" t="s">
        <v>138</v>
      </c>
      <c r="H446" t="s">
        <v>139</v>
      </c>
    </row>
    <row r="447" spans="2:8" x14ac:dyDescent="0.25">
      <c r="B447" s="1" t="s">
        <v>899</v>
      </c>
      <c r="C447" t="s">
        <v>866</v>
      </c>
      <c r="G447" t="s">
        <v>138</v>
      </c>
      <c r="H447" t="s">
        <v>139</v>
      </c>
    </row>
    <row r="448" spans="2:8" x14ac:dyDescent="0.25">
      <c r="B448" s="1" t="s">
        <v>900</v>
      </c>
      <c r="C448" t="s">
        <v>870</v>
      </c>
      <c r="D448" t="s">
        <v>148</v>
      </c>
      <c r="G448" t="s">
        <v>149</v>
      </c>
      <c r="H448" t="s">
        <v>139</v>
      </c>
    </row>
    <row r="449" spans="2:8" x14ac:dyDescent="0.25">
      <c r="B449" s="1" t="s">
        <v>901</v>
      </c>
      <c r="C449" t="s">
        <v>872</v>
      </c>
      <c r="G449" t="s">
        <v>138</v>
      </c>
      <c r="H449" t="s">
        <v>139</v>
      </c>
    </row>
    <row r="450" spans="2:8" x14ac:dyDescent="0.25">
      <c r="B450" s="1" t="s">
        <v>902</v>
      </c>
      <c r="C450" t="s">
        <v>874</v>
      </c>
      <c r="D450" t="s">
        <v>148</v>
      </c>
      <c r="G450" t="s">
        <v>149</v>
      </c>
      <c r="H450" t="s">
        <v>139</v>
      </c>
    </row>
    <row r="451" spans="2:8" x14ac:dyDescent="0.25">
      <c r="B451" s="1" t="s">
        <v>903</v>
      </c>
      <c r="C451" t="s">
        <v>876</v>
      </c>
      <c r="D451" t="s">
        <v>148</v>
      </c>
      <c r="G451" t="s">
        <v>149</v>
      </c>
      <c r="H451" t="s">
        <v>139</v>
      </c>
    </row>
    <row r="452" spans="2:8" x14ac:dyDescent="0.25">
      <c r="B452" s="1" t="s">
        <v>904</v>
      </c>
      <c r="C452" t="s">
        <v>809</v>
      </c>
      <c r="D452" t="s">
        <v>148</v>
      </c>
      <c r="G452" t="s">
        <v>186</v>
      </c>
      <c r="H452" t="s">
        <v>187</v>
      </c>
    </row>
    <row r="453" spans="2:8" x14ac:dyDescent="0.25">
      <c r="B453" s="1" t="s">
        <v>905</v>
      </c>
      <c r="C453" t="s">
        <v>906</v>
      </c>
      <c r="G453" t="s">
        <v>138</v>
      </c>
      <c r="H453" t="s">
        <v>139</v>
      </c>
    </row>
    <row r="454" spans="2:8" x14ac:dyDescent="0.25">
      <c r="B454" s="1" t="s">
        <v>907</v>
      </c>
      <c r="C454" t="s">
        <v>195</v>
      </c>
    </row>
    <row r="455" spans="2:8" x14ac:dyDescent="0.25">
      <c r="B455" s="1" t="s">
        <v>908</v>
      </c>
      <c r="C455" t="s">
        <v>909</v>
      </c>
    </row>
    <row r="456" spans="2:8" x14ac:dyDescent="0.25">
      <c r="B456" s="1" t="s">
        <v>910</v>
      </c>
      <c r="C456" t="s">
        <v>864</v>
      </c>
      <c r="G456" t="s">
        <v>138</v>
      </c>
      <c r="H456" t="s">
        <v>139</v>
      </c>
    </row>
    <row r="457" spans="2:8" x14ac:dyDescent="0.25">
      <c r="B457" s="1" t="s">
        <v>911</v>
      </c>
      <c r="C457" t="s">
        <v>866</v>
      </c>
      <c r="G457" t="s">
        <v>138</v>
      </c>
      <c r="H457" t="s">
        <v>139</v>
      </c>
    </row>
    <row r="458" spans="2:8" x14ac:dyDescent="0.25">
      <c r="B458" s="1" t="s">
        <v>912</v>
      </c>
      <c r="C458" t="s">
        <v>874</v>
      </c>
      <c r="G458" t="s">
        <v>138</v>
      </c>
      <c r="H458" t="s">
        <v>139</v>
      </c>
    </row>
    <row r="459" spans="2:8" x14ac:dyDescent="0.25">
      <c r="B459" s="1" t="s">
        <v>913</v>
      </c>
      <c r="C459" t="s">
        <v>872</v>
      </c>
      <c r="G459" t="s">
        <v>138</v>
      </c>
      <c r="H459" t="s">
        <v>139</v>
      </c>
    </row>
    <row r="460" spans="2:8" x14ac:dyDescent="0.25">
      <c r="B460" s="1" t="s">
        <v>914</v>
      </c>
      <c r="C460" t="s">
        <v>876</v>
      </c>
      <c r="G460" t="s">
        <v>138</v>
      </c>
      <c r="H460" t="s">
        <v>139</v>
      </c>
    </row>
    <row r="461" spans="2:8" x14ac:dyDescent="0.25">
      <c r="B461" s="1" t="s">
        <v>915</v>
      </c>
      <c r="C461" t="s">
        <v>809</v>
      </c>
      <c r="D461" t="s">
        <v>148</v>
      </c>
      <c r="G461" t="s">
        <v>186</v>
      </c>
      <c r="H461" t="s">
        <v>187</v>
      </c>
    </row>
    <row r="462" spans="2:8" x14ac:dyDescent="0.25">
      <c r="B462" s="1" t="s">
        <v>916</v>
      </c>
      <c r="C462" t="s">
        <v>917</v>
      </c>
      <c r="G462" t="s">
        <v>138</v>
      </c>
      <c r="H462" t="s">
        <v>139</v>
      </c>
    </row>
    <row r="463" spans="2:8" x14ac:dyDescent="0.25">
      <c r="B463" s="1" t="s">
        <v>918</v>
      </c>
      <c r="C463" t="s">
        <v>195</v>
      </c>
    </row>
    <row r="464" spans="2:8" x14ac:dyDescent="0.25">
      <c r="B464" s="1" t="s">
        <v>919</v>
      </c>
      <c r="C464" t="s">
        <v>920</v>
      </c>
    </row>
    <row r="465" spans="2:8" x14ac:dyDescent="0.25">
      <c r="B465" s="1" t="s">
        <v>921</v>
      </c>
      <c r="C465" t="s">
        <v>922</v>
      </c>
      <c r="G465" t="s">
        <v>138</v>
      </c>
      <c r="H465" t="s">
        <v>139</v>
      </c>
    </row>
    <row r="466" spans="2:8" x14ac:dyDescent="0.25">
      <c r="B466" s="1" t="s">
        <v>923</v>
      </c>
      <c r="C466" t="s">
        <v>924</v>
      </c>
      <c r="D466" t="s">
        <v>148</v>
      </c>
      <c r="G466" t="s">
        <v>149</v>
      </c>
      <c r="H466" t="s">
        <v>139</v>
      </c>
    </row>
    <row r="467" spans="2:8" x14ac:dyDescent="0.25">
      <c r="B467" s="1" t="s">
        <v>925</v>
      </c>
      <c r="C467" t="s">
        <v>926</v>
      </c>
      <c r="G467" t="s">
        <v>138</v>
      </c>
      <c r="H467" t="s">
        <v>139</v>
      </c>
    </row>
    <row r="468" spans="2:8" x14ac:dyDescent="0.25">
      <c r="B468" s="1" t="s">
        <v>927</v>
      </c>
      <c r="C468" t="s">
        <v>928</v>
      </c>
      <c r="D468" t="s">
        <v>148</v>
      </c>
      <c r="G468" t="s">
        <v>149</v>
      </c>
      <c r="H468" t="s">
        <v>139</v>
      </c>
    </row>
    <row r="469" spans="2:8" x14ac:dyDescent="0.25">
      <c r="B469" s="1" t="s">
        <v>929</v>
      </c>
      <c r="C469" t="s">
        <v>930</v>
      </c>
      <c r="G469" t="s">
        <v>138</v>
      </c>
      <c r="H469" t="s">
        <v>139</v>
      </c>
    </row>
    <row r="470" spans="2:8" x14ac:dyDescent="0.25">
      <c r="B470" s="1" t="s">
        <v>931</v>
      </c>
      <c r="C470" t="s">
        <v>932</v>
      </c>
      <c r="D470" t="s">
        <v>148</v>
      </c>
      <c r="G470" t="s">
        <v>186</v>
      </c>
      <c r="H470" t="s">
        <v>187</v>
      </c>
    </row>
    <row r="471" spans="2:8" x14ac:dyDescent="0.25">
      <c r="B471" s="1" t="s">
        <v>933</v>
      </c>
      <c r="C471" t="s">
        <v>934</v>
      </c>
      <c r="G471" t="s">
        <v>138</v>
      </c>
      <c r="H471" t="s">
        <v>139</v>
      </c>
    </row>
    <row r="472" spans="2:8" x14ac:dyDescent="0.25">
      <c r="B472" s="1" t="s">
        <v>935</v>
      </c>
      <c r="C472" t="s">
        <v>822</v>
      </c>
      <c r="G472" t="s">
        <v>138</v>
      </c>
      <c r="H472" t="s">
        <v>139</v>
      </c>
    </row>
    <row r="473" spans="2:8" x14ac:dyDescent="0.25">
      <c r="B473" s="1" t="s">
        <v>936</v>
      </c>
      <c r="C473" t="s">
        <v>840</v>
      </c>
      <c r="D473" t="s">
        <v>148</v>
      </c>
      <c r="G473" t="s">
        <v>149</v>
      </c>
      <c r="H473" t="s">
        <v>139</v>
      </c>
    </row>
    <row r="474" spans="2:8" x14ac:dyDescent="0.25">
      <c r="B474" s="1" t="s">
        <v>937</v>
      </c>
      <c r="C474" t="s">
        <v>938</v>
      </c>
      <c r="G474" t="s">
        <v>138</v>
      </c>
      <c r="H474" t="s">
        <v>139</v>
      </c>
    </row>
    <row r="475" spans="2:8" x14ac:dyDescent="0.25">
      <c r="B475" s="1" t="s">
        <v>939</v>
      </c>
      <c r="C475" t="s">
        <v>813</v>
      </c>
      <c r="D475" t="s">
        <v>148</v>
      </c>
      <c r="G475" t="s">
        <v>149</v>
      </c>
      <c r="H475" t="s">
        <v>139</v>
      </c>
    </row>
    <row r="476" spans="2:8" x14ac:dyDescent="0.25">
      <c r="B476" s="1" t="s">
        <v>940</v>
      </c>
      <c r="C476" t="s">
        <v>941</v>
      </c>
      <c r="G476" t="s">
        <v>138</v>
      </c>
      <c r="H476" t="s">
        <v>139</v>
      </c>
    </row>
    <row r="477" spans="2:8" x14ac:dyDescent="0.25">
      <c r="B477" s="1" t="s">
        <v>942</v>
      </c>
      <c r="C477" t="s">
        <v>809</v>
      </c>
      <c r="D477" t="s">
        <v>148</v>
      </c>
      <c r="G477" t="s">
        <v>186</v>
      </c>
      <c r="H477" t="s">
        <v>187</v>
      </c>
    </row>
    <row r="478" spans="2:8" x14ac:dyDescent="0.25">
      <c r="B478" s="1" t="s">
        <v>943</v>
      </c>
      <c r="C478" t="s">
        <v>944</v>
      </c>
      <c r="G478" t="s">
        <v>138</v>
      </c>
      <c r="H478" t="s">
        <v>139</v>
      </c>
    </row>
    <row r="479" spans="2:8" x14ac:dyDescent="0.25">
      <c r="B479" s="1" t="s">
        <v>945</v>
      </c>
      <c r="C479" t="s">
        <v>195</v>
      </c>
    </row>
    <row r="480" spans="2:8" x14ac:dyDescent="0.25">
      <c r="B480" s="1" t="s">
        <v>946</v>
      </c>
      <c r="C480" t="s">
        <v>947</v>
      </c>
    </row>
    <row r="481" spans="2:8" x14ac:dyDescent="0.25">
      <c r="B481" s="1" t="s">
        <v>948</v>
      </c>
      <c r="C481" t="s">
        <v>949</v>
      </c>
      <c r="E481" t="s">
        <v>142</v>
      </c>
      <c r="G481" t="s">
        <v>143</v>
      </c>
      <c r="H481" t="s">
        <v>139</v>
      </c>
    </row>
    <row r="482" spans="2:8" x14ac:dyDescent="0.25">
      <c r="B482" s="1" t="s">
        <v>950</v>
      </c>
      <c r="C482" t="s">
        <v>951</v>
      </c>
      <c r="D482" t="s">
        <v>148</v>
      </c>
      <c r="G482" t="s">
        <v>149</v>
      </c>
      <c r="H482" t="s">
        <v>139</v>
      </c>
    </row>
    <row r="483" spans="2:8" x14ac:dyDescent="0.25">
      <c r="B483" s="1" t="s">
        <v>952</v>
      </c>
      <c r="C483" t="s">
        <v>953</v>
      </c>
      <c r="G483" t="s">
        <v>138</v>
      </c>
      <c r="H483" t="s">
        <v>139</v>
      </c>
    </row>
    <row r="484" spans="2:8" x14ac:dyDescent="0.25">
      <c r="B484" s="1" t="s">
        <v>954</v>
      </c>
      <c r="C484" t="s">
        <v>955</v>
      </c>
      <c r="D484" t="s">
        <v>148</v>
      </c>
      <c r="G484" t="s">
        <v>149</v>
      </c>
      <c r="H484" t="s">
        <v>139</v>
      </c>
    </row>
    <row r="485" spans="2:8" x14ac:dyDescent="0.25">
      <c r="B485" s="1" t="s">
        <v>956</v>
      </c>
      <c r="C485" t="s">
        <v>957</v>
      </c>
      <c r="G485" t="s">
        <v>138</v>
      </c>
      <c r="H485" t="s">
        <v>139</v>
      </c>
    </row>
    <row r="486" spans="2:8" x14ac:dyDescent="0.25">
      <c r="B486" s="1" t="s">
        <v>958</v>
      </c>
      <c r="C486" t="s">
        <v>840</v>
      </c>
      <c r="D486" t="s">
        <v>148</v>
      </c>
      <c r="G486" t="s">
        <v>149</v>
      </c>
      <c r="H486" t="s">
        <v>139</v>
      </c>
    </row>
    <row r="487" spans="2:8" x14ac:dyDescent="0.25">
      <c r="B487" s="1" t="s">
        <v>959</v>
      </c>
      <c r="C487" t="s">
        <v>960</v>
      </c>
      <c r="G487" t="s">
        <v>138</v>
      </c>
      <c r="H487" t="s">
        <v>139</v>
      </c>
    </row>
    <row r="488" spans="2:8" x14ac:dyDescent="0.25">
      <c r="B488" s="1" t="s">
        <v>961</v>
      </c>
      <c r="C488" t="s">
        <v>962</v>
      </c>
      <c r="D488" t="s">
        <v>148</v>
      </c>
      <c r="G488" t="s">
        <v>149</v>
      </c>
      <c r="H488" t="s">
        <v>139</v>
      </c>
    </row>
    <row r="489" spans="2:8" x14ac:dyDescent="0.25">
      <c r="B489" s="1" t="s">
        <v>963</v>
      </c>
      <c r="C489" t="s">
        <v>964</v>
      </c>
      <c r="G489" t="s">
        <v>138</v>
      </c>
      <c r="H489" t="s">
        <v>139</v>
      </c>
    </row>
    <row r="490" spans="2:8" x14ac:dyDescent="0.25">
      <c r="B490" s="1" t="s">
        <v>965</v>
      </c>
      <c r="C490" t="s">
        <v>966</v>
      </c>
      <c r="D490" t="s">
        <v>148</v>
      </c>
      <c r="G490" t="s">
        <v>330</v>
      </c>
    </row>
    <row r="491" spans="2:8" x14ac:dyDescent="0.25">
      <c r="B491" s="1" t="s">
        <v>967</v>
      </c>
      <c r="C491" t="s">
        <v>968</v>
      </c>
      <c r="G491" t="s">
        <v>143</v>
      </c>
    </row>
    <row r="492" spans="2:8" x14ac:dyDescent="0.25">
      <c r="B492" s="1" t="s">
        <v>969</v>
      </c>
      <c r="C492" t="s">
        <v>970</v>
      </c>
      <c r="D492" t="s">
        <v>148</v>
      </c>
      <c r="G492" t="s">
        <v>330</v>
      </c>
      <c r="H492" t="s">
        <v>139</v>
      </c>
    </row>
    <row r="493" spans="2:8" x14ac:dyDescent="0.25">
      <c r="B493" s="1" t="s">
        <v>971</v>
      </c>
      <c r="C493" t="s">
        <v>972</v>
      </c>
      <c r="G493" t="s">
        <v>143</v>
      </c>
      <c r="H493" t="s">
        <v>139</v>
      </c>
    </row>
    <row r="494" spans="2:8" x14ac:dyDescent="0.25">
      <c r="B494" s="1" t="s">
        <v>973</v>
      </c>
      <c r="C494" t="s">
        <v>974</v>
      </c>
      <c r="G494" t="s">
        <v>138</v>
      </c>
      <c r="H494" t="s">
        <v>139</v>
      </c>
    </row>
    <row r="495" spans="2:8" x14ac:dyDescent="0.25">
      <c r="B495" s="1" t="s">
        <v>975</v>
      </c>
      <c r="C495" t="s">
        <v>195</v>
      </c>
    </row>
    <row r="496" spans="2:8" x14ac:dyDescent="0.25">
      <c r="B496" s="1" t="s">
        <v>976</v>
      </c>
      <c r="C496" t="s">
        <v>977</v>
      </c>
    </row>
    <row r="497" spans="2:8" x14ac:dyDescent="0.25">
      <c r="B497" s="1" t="s">
        <v>978</v>
      </c>
      <c r="C497" t="s">
        <v>949</v>
      </c>
      <c r="G497" t="s">
        <v>138</v>
      </c>
      <c r="H497" t="s">
        <v>139</v>
      </c>
    </row>
    <row r="498" spans="2:8" x14ac:dyDescent="0.25">
      <c r="B498" s="1" t="s">
        <v>979</v>
      </c>
      <c r="C498" t="s">
        <v>951</v>
      </c>
      <c r="D498" t="s">
        <v>148</v>
      </c>
      <c r="G498" t="s">
        <v>149</v>
      </c>
      <c r="H498" t="s">
        <v>139</v>
      </c>
    </row>
    <row r="499" spans="2:8" x14ac:dyDescent="0.25">
      <c r="B499" s="1" t="s">
        <v>980</v>
      </c>
      <c r="C499" t="s">
        <v>981</v>
      </c>
      <c r="G499" t="s">
        <v>138</v>
      </c>
      <c r="H499" t="s">
        <v>139</v>
      </c>
    </row>
    <row r="500" spans="2:8" x14ac:dyDescent="0.25">
      <c r="B500" s="1" t="s">
        <v>982</v>
      </c>
      <c r="C500" t="s">
        <v>955</v>
      </c>
      <c r="D500" t="s">
        <v>148</v>
      </c>
      <c r="G500" t="s">
        <v>149</v>
      </c>
      <c r="H500" t="s">
        <v>139</v>
      </c>
    </row>
    <row r="501" spans="2:8" x14ac:dyDescent="0.25">
      <c r="B501" s="1" t="s">
        <v>983</v>
      </c>
      <c r="C501" t="s">
        <v>984</v>
      </c>
      <c r="G501" t="s">
        <v>138</v>
      </c>
      <c r="H501" t="s">
        <v>139</v>
      </c>
    </row>
    <row r="502" spans="2:8" x14ac:dyDescent="0.25">
      <c r="B502" s="1" t="s">
        <v>985</v>
      </c>
      <c r="C502" t="s">
        <v>840</v>
      </c>
      <c r="D502" t="s">
        <v>148</v>
      </c>
      <c r="G502" t="s">
        <v>149</v>
      </c>
      <c r="H502" t="s">
        <v>139</v>
      </c>
    </row>
    <row r="503" spans="2:8" x14ac:dyDescent="0.25">
      <c r="B503" s="1" t="s">
        <v>986</v>
      </c>
      <c r="C503" t="s">
        <v>987</v>
      </c>
      <c r="G503" t="s">
        <v>138</v>
      </c>
      <c r="H503" t="s">
        <v>139</v>
      </c>
    </row>
    <row r="504" spans="2:8" x14ac:dyDescent="0.25">
      <c r="B504" s="1" t="s">
        <v>988</v>
      </c>
      <c r="C504" t="s">
        <v>962</v>
      </c>
      <c r="D504" t="s">
        <v>148</v>
      </c>
      <c r="G504" t="s">
        <v>149</v>
      </c>
      <c r="H504" t="s">
        <v>139</v>
      </c>
    </row>
    <row r="505" spans="2:8" x14ac:dyDescent="0.25">
      <c r="B505" s="1" t="s">
        <v>989</v>
      </c>
      <c r="C505" t="s">
        <v>990</v>
      </c>
      <c r="G505" t="s">
        <v>138</v>
      </c>
      <c r="H505" t="s">
        <v>139</v>
      </c>
    </row>
    <row r="506" spans="2:8" x14ac:dyDescent="0.25">
      <c r="B506" s="1" t="s">
        <v>991</v>
      </c>
      <c r="C506" t="s">
        <v>966</v>
      </c>
      <c r="D506" t="s">
        <v>148</v>
      </c>
      <c r="G506" t="s">
        <v>330</v>
      </c>
    </row>
    <row r="507" spans="2:8" x14ac:dyDescent="0.25">
      <c r="B507" s="1" t="s">
        <v>992</v>
      </c>
      <c r="C507" t="s">
        <v>993</v>
      </c>
      <c r="G507" t="s">
        <v>143</v>
      </c>
    </row>
    <row r="508" spans="2:8" x14ac:dyDescent="0.25">
      <c r="B508" s="1" t="s">
        <v>994</v>
      </c>
      <c r="C508" t="s">
        <v>970</v>
      </c>
      <c r="D508" t="s">
        <v>148</v>
      </c>
      <c r="G508" t="s">
        <v>330</v>
      </c>
      <c r="H508" t="s">
        <v>139</v>
      </c>
    </row>
    <row r="509" spans="2:8" x14ac:dyDescent="0.25">
      <c r="B509" s="1" t="s">
        <v>995</v>
      </c>
      <c r="C509" t="s">
        <v>996</v>
      </c>
      <c r="G509" t="s">
        <v>143</v>
      </c>
      <c r="H509" t="s">
        <v>139</v>
      </c>
    </row>
    <row r="510" spans="2:8" x14ac:dyDescent="0.25">
      <c r="B510" s="1" t="s">
        <v>997</v>
      </c>
      <c r="C510" t="s">
        <v>195</v>
      </c>
    </row>
    <row r="511" spans="2:8" x14ac:dyDescent="0.25">
      <c r="B511" s="1" t="s">
        <v>998</v>
      </c>
      <c r="C511" t="s">
        <v>999</v>
      </c>
    </row>
    <row r="512" spans="2:8" x14ac:dyDescent="0.25">
      <c r="B512" s="1" t="s">
        <v>1000</v>
      </c>
      <c r="C512" t="s">
        <v>1001</v>
      </c>
      <c r="E512" t="s">
        <v>142</v>
      </c>
      <c r="G512" t="s">
        <v>143</v>
      </c>
      <c r="H512" t="s">
        <v>139</v>
      </c>
    </row>
    <row r="513" spans="2:8" x14ac:dyDescent="0.25">
      <c r="B513" s="1" t="s">
        <v>1002</v>
      </c>
      <c r="C513" t="s">
        <v>922</v>
      </c>
      <c r="G513" t="s">
        <v>138</v>
      </c>
      <c r="H513" t="s">
        <v>139</v>
      </c>
    </row>
    <row r="514" spans="2:8" x14ac:dyDescent="0.25">
      <c r="B514" s="1" t="s">
        <v>1003</v>
      </c>
      <c r="C514" t="s">
        <v>1004</v>
      </c>
      <c r="D514" t="s">
        <v>148</v>
      </c>
      <c r="G514" t="s">
        <v>149</v>
      </c>
      <c r="H514" t="s">
        <v>139</v>
      </c>
    </row>
    <row r="515" spans="2:8" x14ac:dyDescent="0.25">
      <c r="B515" s="1" t="s">
        <v>1005</v>
      </c>
      <c r="C515" t="s">
        <v>1006</v>
      </c>
      <c r="G515" t="s">
        <v>138</v>
      </c>
      <c r="H515" t="s">
        <v>139</v>
      </c>
    </row>
    <row r="516" spans="2:8" x14ac:dyDescent="0.25">
      <c r="B516" s="1" t="s">
        <v>1007</v>
      </c>
      <c r="C516" t="s">
        <v>1008</v>
      </c>
      <c r="D516" t="s">
        <v>148</v>
      </c>
      <c r="G516" t="s">
        <v>149</v>
      </c>
      <c r="H516" t="s">
        <v>139</v>
      </c>
    </row>
    <row r="517" spans="2:8" x14ac:dyDescent="0.25">
      <c r="B517" s="1" t="s">
        <v>1009</v>
      </c>
      <c r="C517" t="s">
        <v>1010</v>
      </c>
      <c r="E517" t="s">
        <v>142</v>
      </c>
      <c r="G517" t="s">
        <v>143</v>
      </c>
      <c r="H517" t="s">
        <v>139</v>
      </c>
    </row>
    <row r="518" spans="2:8" x14ac:dyDescent="0.25">
      <c r="B518" s="1" t="s">
        <v>1011</v>
      </c>
      <c r="C518" t="s">
        <v>1012</v>
      </c>
      <c r="D518" t="s">
        <v>148</v>
      </c>
      <c r="G518" t="s">
        <v>149</v>
      </c>
      <c r="H518" t="s">
        <v>139</v>
      </c>
    </row>
    <row r="519" spans="2:8" x14ac:dyDescent="0.25">
      <c r="B519" s="1" t="s">
        <v>1013</v>
      </c>
      <c r="C519" t="s">
        <v>1014</v>
      </c>
      <c r="G519" t="s">
        <v>138</v>
      </c>
      <c r="H519" t="s">
        <v>139</v>
      </c>
    </row>
    <row r="520" spans="2:8" x14ac:dyDescent="0.25">
      <c r="B520" s="1" t="s">
        <v>1015</v>
      </c>
      <c r="C520" t="s">
        <v>803</v>
      </c>
      <c r="D520" t="s">
        <v>148</v>
      </c>
      <c r="G520" t="s">
        <v>149</v>
      </c>
      <c r="H520" t="s">
        <v>139</v>
      </c>
    </row>
    <row r="521" spans="2:8" x14ac:dyDescent="0.25">
      <c r="B521" s="1" t="s">
        <v>1016</v>
      </c>
      <c r="C521" t="s">
        <v>1017</v>
      </c>
      <c r="G521" t="s">
        <v>138</v>
      </c>
      <c r="H521" t="s">
        <v>139</v>
      </c>
    </row>
    <row r="522" spans="2:8" x14ac:dyDescent="0.25">
      <c r="B522" s="1" t="s">
        <v>1018</v>
      </c>
      <c r="C522" t="s">
        <v>813</v>
      </c>
      <c r="D522" t="s">
        <v>148</v>
      </c>
      <c r="G522" t="s">
        <v>149</v>
      </c>
      <c r="H522" t="s">
        <v>139</v>
      </c>
    </row>
    <row r="523" spans="2:8" x14ac:dyDescent="0.25">
      <c r="B523" s="1" t="s">
        <v>1019</v>
      </c>
      <c r="C523" t="s">
        <v>1020</v>
      </c>
      <c r="G523" t="s">
        <v>138</v>
      </c>
      <c r="H523" t="s">
        <v>139</v>
      </c>
    </row>
    <row r="524" spans="2:8" x14ac:dyDescent="0.25">
      <c r="B524" s="1" t="s">
        <v>1021</v>
      </c>
      <c r="C524" t="s">
        <v>1022</v>
      </c>
      <c r="D524" t="s">
        <v>148</v>
      </c>
      <c r="G524" t="s">
        <v>149</v>
      </c>
      <c r="H524" t="s">
        <v>139</v>
      </c>
    </row>
    <row r="525" spans="2:8" x14ac:dyDescent="0.25">
      <c r="B525" s="1" t="s">
        <v>1023</v>
      </c>
      <c r="C525" t="s">
        <v>1024</v>
      </c>
      <c r="G525" t="s">
        <v>138</v>
      </c>
      <c r="H525" t="s">
        <v>139</v>
      </c>
    </row>
    <row r="526" spans="2:8" x14ac:dyDescent="0.25">
      <c r="B526" s="1" t="s">
        <v>1025</v>
      </c>
      <c r="C526" t="s">
        <v>195</v>
      </c>
    </row>
    <row r="527" spans="2:8" x14ac:dyDescent="0.25">
      <c r="B527" s="1" t="s">
        <v>1026</v>
      </c>
      <c r="C527" t="s">
        <v>1027</v>
      </c>
    </row>
    <row r="528" spans="2:8" x14ac:dyDescent="0.25">
      <c r="B528" s="1" t="s">
        <v>1028</v>
      </c>
      <c r="C528" t="s">
        <v>1029</v>
      </c>
      <c r="G528" t="s">
        <v>138</v>
      </c>
      <c r="H528" t="s">
        <v>139</v>
      </c>
    </row>
    <row r="529" spans="2:8" x14ac:dyDescent="0.25">
      <c r="B529" s="1" t="s">
        <v>1030</v>
      </c>
      <c r="C529" t="s">
        <v>922</v>
      </c>
      <c r="G529" t="s">
        <v>138</v>
      </c>
      <c r="H529" t="s">
        <v>139</v>
      </c>
    </row>
    <row r="530" spans="2:8" x14ac:dyDescent="0.25">
      <c r="B530" s="1" t="s">
        <v>1031</v>
      </c>
      <c r="C530" t="s">
        <v>876</v>
      </c>
      <c r="G530" t="s">
        <v>138</v>
      </c>
      <c r="H530" t="s">
        <v>139</v>
      </c>
    </row>
    <row r="531" spans="2:8" x14ac:dyDescent="0.25">
      <c r="B531" s="1" t="s">
        <v>1032</v>
      </c>
      <c r="C531" t="s">
        <v>1033</v>
      </c>
      <c r="G531" t="s">
        <v>138</v>
      </c>
      <c r="H531" t="s">
        <v>139</v>
      </c>
    </row>
    <row r="532" spans="2:8" x14ac:dyDescent="0.25">
      <c r="B532" s="1" t="s">
        <v>1034</v>
      </c>
      <c r="C532" t="s">
        <v>1035</v>
      </c>
      <c r="E532" t="s">
        <v>142</v>
      </c>
      <c r="G532" t="s">
        <v>143</v>
      </c>
      <c r="H532" t="s">
        <v>139</v>
      </c>
    </row>
    <row r="533" spans="2:8" x14ac:dyDescent="0.25">
      <c r="B533" s="1" t="s">
        <v>1036</v>
      </c>
      <c r="C533" t="s">
        <v>803</v>
      </c>
      <c r="D533" t="s">
        <v>148</v>
      </c>
      <c r="G533" t="s">
        <v>149</v>
      </c>
      <c r="H533" t="s">
        <v>139</v>
      </c>
    </row>
    <row r="534" spans="2:8" x14ac:dyDescent="0.25">
      <c r="B534" s="1" t="s">
        <v>1037</v>
      </c>
      <c r="C534" t="s">
        <v>1038</v>
      </c>
      <c r="G534" t="s">
        <v>138</v>
      </c>
      <c r="H534" t="s">
        <v>139</v>
      </c>
    </row>
    <row r="535" spans="2:8" x14ac:dyDescent="0.25">
      <c r="B535" s="1" t="s">
        <v>1039</v>
      </c>
      <c r="C535" t="s">
        <v>1040</v>
      </c>
      <c r="D535" t="s">
        <v>148</v>
      </c>
      <c r="G535" t="s">
        <v>149</v>
      </c>
      <c r="H535" t="s">
        <v>139</v>
      </c>
    </row>
    <row r="536" spans="2:8" x14ac:dyDescent="0.25">
      <c r="B536" s="1" t="s">
        <v>1041</v>
      </c>
      <c r="C536" t="s">
        <v>1042</v>
      </c>
      <c r="G536" t="s">
        <v>138</v>
      </c>
      <c r="H536" t="s">
        <v>139</v>
      </c>
    </row>
    <row r="537" spans="2:8" x14ac:dyDescent="0.25">
      <c r="B537" s="1" t="s">
        <v>1043</v>
      </c>
      <c r="C537" t="s">
        <v>233</v>
      </c>
      <c r="G537" t="s">
        <v>138</v>
      </c>
      <c r="H537" t="s">
        <v>139</v>
      </c>
    </row>
    <row r="538" spans="2:8" x14ac:dyDescent="0.25">
      <c r="B538" s="1" t="s">
        <v>1044</v>
      </c>
      <c r="C538" t="s">
        <v>195</v>
      </c>
    </row>
    <row r="539" spans="2:8" x14ac:dyDescent="0.25">
      <c r="B539" s="1" t="s">
        <v>1045</v>
      </c>
      <c r="C539" t="s">
        <v>1046</v>
      </c>
    </row>
    <row r="540" spans="2:8" x14ac:dyDescent="0.25">
      <c r="B540" s="1" t="s">
        <v>1047</v>
      </c>
      <c r="C540" t="s">
        <v>1029</v>
      </c>
      <c r="G540" t="s">
        <v>138</v>
      </c>
      <c r="H540" t="s">
        <v>139</v>
      </c>
    </row>
    <row r="541" spans="2:8" x14ac:dyDescent="0.25">
      <c r="B541" s="1" t="s">
        <v>1048</v>
      </c>
      <c r="C541" t="s">
        <v>1049</v>
      </c>
      <c r="G541" t="s">
        <v>138</v>
      </c>
      <c r="H541" t="s">
        <v>139</v>
      </c>
    </row>
    <row r="542" spans="2:8" x14ac:dyDescent="0.25">
      <c r="B542" s="1" t="s">
        <v>1050</v>
      </c>
      <c r="C542" t="s">
        <v>1051</v>
      </c>
      <c r="G542" t="s">
        <v>138</v>
      </c>
      <c r="H542" t="s">
        <v>139</v>
      </c>
    </row>
    <row r="543" spans="2:8" x14ac:dyDescent="0.25">
      <c r="B543" s="1" t="s">
        <v>1052</v>
      </c>
      <c r="C543" t="s">
        <v>876</v>
      </c>
      <c r="G543" t="s">
        <v>138</v>
      </c>
      <c r="H543" t="s">
        <v>139</v>
      </c>
    </row>
    <row r="544" spans="2:8" x14ac:dyDescent="0.25">
      <c r="B544" s="1" t="s">
        <v>1053</v>
      </c>
      <c r="C544" t="s">
        <v>1054</v>
      </c>
      <c r="D544" t="s">
        <v>148</v>
      </c>
      <c r="G544" t="s">
        <v>149</v>
      </c>
      <c r="H544" t="s">
        <v>139</v>
      </c>
    </row>
    <row r="545" spans="2:8" x14ac:dyDescent="0.25">
      <c r="B545" s="1" t="s">
        <v>1055</v>
      </c>
      <c r="C545" t="s">
        <v>1056</v>
      </c>
      <c r="G545" t="s">
        <v>138</v>
      </c>
      <c r="H545" t="s">
        <v>139</v>
      </c>
    </row>
    <row r="546" spans="2:8" x14ac:dyDescent="0.25">
      <c r="B546" s="1" t="s">
        <v>1057</v>
      </c>
      <c r="C546" t="s">
        <v>1058</v>
      </c>
      <c r="E546" t="s">
        <v>142</v>
      </c>
      <c r="G546" t="s">
        <v>143</v>
      </c>
      <c r="H546" t="s">
        <v>139</v>
      </c>
    </row>
    <row r="547" spans="2:8" x14ac:dyDescent="0.25">
      <c r="B547" s="1" t="s">
        <v>1059</v>
      </c>
      <c r="C547" t="s">
        <v>803</v>
      </c>
      <c r="D547" t="s">
        <v>148</v>
      </c>
      <c r="G547" t="s">
        <v>149</v>
      </c>
      <c r="H547" t="s">
        <v>139</v>
      </c>
    </row>
    <row r="548" spans="2:8" x14ac:dyDescent="0.25">
      <c r="B548" s="1" t="s">
        <v>1060</v>
      </c>
      <c r="C548" t="s">
        <v>1061</v>
      </c>
      <c r="G548" t="s">
        <v>138</v>
      </c>
      <c r="H548" t="s">
        <v>139</v>
      </c>
    </row>
    <row r="549" spans="2:8" x14ac:dyDescent="0.25">
      <c r="B549" s="1" t="s">
        <v>1062</v>
      </c>
      <c r="C549" t="s">
        <v>1063</v>
      </c>
      <c r="G549" t="s">
        <v>138</v>
      </c>
      <c r="H549" t="s">
        <v>139</v>
      </c>
    </row>
    <row r="550" spans="2:8" x14ac:dyDescent="0.25">
      <c r="B550" s="1" t="s">
        <v>1064</v>
      </c>
      <c r="C550" t="s">
        <v>195</v>
      </c>
    </row>
    <row r="551" spans="2:8" x14ac:dyDescent="0.25">
      <c r="B551" s="1" t="s">
        <v>1065</v>
      </c>
      <c r="C551" t="s">
        <v>1066</v>
      </c>
    </row>
    <row r="552" spans="2:8" x14ac:dyDescent="0.25">
      <c r="B552" s="1" t="s">
        <v>1067</v>
      </c>
      <c r="C552" t="s">
        <v>1068</v>
      </c>
      <c r="D552" t="s">
        <v>148</v>
      </c>
      <c r="G552" t="s">
        <v>149</v>
      </c>
      <c r="H552" t="s">
        <v>139</v>
      </c>
    </row>
    <row r="553" spans="2:8" x14ac:dyDescent="0.25">
      <c r="B553" s="1">
        <v>11</v>
      </c>
      <c r="C553" t="s">
        <v>1069</v>
      </c>
    </row>
    <row r="554" spans="2:8" x14ac:dyDescent="0.25">
      <c r="B554" s="1" t="s">
        <v>1070</v>
      </c>
      <c r="C554" t="s">
        <v>1071</v>
      </c>
    </row>
    <row r="555" spans="2:8" x14ac:dyDescent="0.25">
      <c r="B555" s="1" t="s">
        <v>1072</v>
      </c>
      <c r="C555" t="s">
        <v>1073</v>
      </c>
      <c r="D555" t="s">
        <v>148</v>
      </c>
      <c r="G555" t="s">
        <v>149</v>
      </c>
      <c r="H555" t="s">
        <v>139</v>
      </c>
    </row>
    <row r="556" spans="2:8" x14ac:dyDescent="0.25">
      <c r="B556" s="1" t="s">
        <v>1074</v>
      </c>
      <c r="C556" t="s">
        <v>1075</v>
      </c>
      <c r="D556" t="s">
        <v>148</v>
      </c>
      <c r="G556" t="s">
        <v>149</v>
      </c>
      <c r="H556" t="s">
        <v>139</v>
      </c>
    </row>
    <row r="557" spans="2:8" x14ac:dyDescent="0.25">
      <c r="B557" s="1" t="s">
        <v>1076</v>
      </c>
      <c r="C557" t="s">
        <v>1077</v>
      </c>
      <c r="D557" t="s">
        <v>148</v>
      </c>
      <c r="G557" t="s">
        <v>149</v>
      </c>
      <c r="H557" t="s">
        <v>139</v>
      </c>
    </row>
    <row r="558" spans="2:8" x14ac:dyDescent="0.25">
      <c r="B558" s="1" t="s">
        <v>1078</v>
      </c>
      <c r="C558" t="s">
        <v>1079</v>
      </c>
      <c r="D558" t="s">
        <v>148</v>
      </c>
      <c r="G558" t="s">
        <v>149</v>
      </c>
      <c r="H558" t="s">
        <v>139</v>
      </c>
    </row>
    <row r="559" spans="2:8" x14ac:dyDescent="0.25">
      <c r="B559" s="1" t="s">
        <v>1080</v>
      </c>
      <c r="C559" t="s">
        <v>1081</v>
      </c>
      <c r="D559" t="s">
        <v>148</v>
      </c>
      <c r="G559" t="s">
        <v>149</v>
      </c>
      <c r="H559" t="s">
        <v>139</v>
      </c>
    </row>
    <row r="560" spans="2:8" x14ac:dyDescent="0.25">
      <c r="B560" s="1" t="s">
        <v>1082</v>
      </c>
      <c r="C560" t="s">
        <v>1083</v>
      </c>
      <c r="G560" t="s">
        <v>138</v>
      </c>
      <c r="H560" t="s">
        <v>139</v>
      </c>
    </row>
    <row r="561" spans="2:8" x14ac:dyDescent="0.25">
      <c r="B561" s="1" t="s">
        <v>1084</v>
      </c>
      <c r="C561" t="s">
        <v>1085</v>
      </c>
      <c r="D561" t="s">
        <v>148</v>
      </c>
      <c r="G561" t="s">
        <v>149</v>
      </c>
      <c r="H561" t="s">
        <v>139</v>
      </c>
    </row>
    <row r="562" spans="2:8" x14ac:dyDescent="0.25">
      <c r="B562" s="1" t="s">
        <v>1086</v>
      </c>
      <c r="C562" t="s">
        <v>1087</v>
      </c>
      <c r="G562" t="s">
        <v>138</v>
      </c>
      <c r="H562" t="s">
        <v>139</v>
      </c>
    </row>
    <row r="563" spans="2:8" x14ac:dyDescent="0.25">
      <c r="B563" s="1" t="s">
        <v>1088</v>
      </c>
      <c r="C563" t="s">
        <v>1089</v>
      </c>
      <c r="D563" t="s">
        <v>148</v>
      </c>
      <c r="G563" t="s">
        <v>186</v>
      </c>
      <c r="H563" t="s">
        <v>187</v>
      </c>
    </row>
    <row r="564" spans="2:8" x14ac:dyDescent="0.25">
      <c r="B564" s="1" t="s">
        <v>1090</v>
      </c>
      <c r="C564" t="s">
        <v>1091</v>
      </c>
      <c r="G564" t="s">
        <v>202</v>
      </c>
      <c r="H564" t="s">
        <v>187</v>
      </c>
    </row>
    <row r="565" spans="2:8" x14ac:dyDescent="0.25">
      <c r="B565" s="1" t="s">
        <v>1092</v>
      </c>
      <c r="C565" t="s">
        <v>1093</v>
      </c>
      <c r="D565" t="s">
        <v>148</v>
      </c>
      <c r="G565" t="s">
        <v>330</v>
      </c>
      <c r="H565" t="s">
        <v>139</v>
      </c>
    </row>
    <row r="566" spans="2:8" x14ac:dyDescent="0.25">
      <c r="B566" s="1" t="s">
        <v>1094</v>
      </c>
      <c r="C566" t="s">
        <v>1095</v>
      </c>
      <c r="D566" t="s">
        <v>148</v>
      </c>
      <c r="G566" t="s">
        <v>330</v>
      </c>
      <c r="H566" t="s">
        <v>139</v>
      </c>
    </row>
    <row r="567" spans="2:8" x14ac:dyDescent="0.25">
      <c r="B567" s="1" t="s">
        <v>1096</v>
      </c>
      <c r="C567" t="s">
        <v>1097</v>
      </c>
      <c r="D567" t="s">
        <v>148</v>
      </c>
      <c r="G567" t="s">
        <v>330</v>
      </c>
      <c r="H567" t="s">
        <v>139</v>
      </c>
    </row>
    <row r="568" spans="2:8" x14ac:dyDescent="0.25">
      <c r="B568" s="1" t="s">
        <v>1098</v>
      </c>
      <c r="C568" t="s">
        <v>195</v>
      </c>
    </row>
    <row r="569" spans="2:8" x14ac:dyDescent="0.25">
      <c r="B569" s="1" t="s">
        <v>1099</v>
      </c>
      <c r="C569" t="s">
        <v>1100</v>
      </c>
    </row>
    <row r="570" spans="2:8" x14ac:dyDescent="0.25">
      <c r="B570" s="1" t="s">
        <v>1101</v>
      </c>
      <c r="C570" t="s">
        <v>1102</v>
      </c>
      <c r="D570" t="s">
        <v>148</v>
      </c>
      <c r="G570" t="s">
        <v>149</v>
      </c>
      <c r="H570" t="s">
        <v>139</v>
      </c>
    </row>
    <row r="571" spans="2:8" x14ac:dyDescent="0.25">
      <c r="B571" s="1" t="s">
        <v>1103</v>
      </c>
      <c r="C571" t="s">
        <v>1104</v>
      </c>
      <c r="G571" t="s">
        <v>138</v>
      </c>
      <c r="H571" t="s">
        <v>139</v>
      </c>
    </row>
    <row r="572" spans="2:8" x14ac:dyDescent="0.25">
      <c r="B572" s="1" t="s">
        <v>1105</v>
      </c>
      <c r="C572" t="s">
        <v>1106</v>
      </c>
      <c r="D572" t="s">
        <v>148</v>
      </c>
      <c r="G572" t="s">
        <v>149</v>
      </c>
      <c r="H572" t="s">
        <v>139</v>
      </c>
    </row>
    <row r="573" spans="2:8" x14ac:dyDescent="0.25">
      <c r="B573" s="1" t="s">
        <v>22</v>
      </c>
      <c r="C573" t="s">
        <v>1107</v>
      </c>
      <c r="G573" t="s">
        <v>138</v>
      </c>
      <c r="H573" t="s">
        <v>139</v>
      </c>
    </row>
    <row r="574" spans="2:8" x14ac:dyDescent="0.25">
      <c r="B574" s="1" t="s">
        <v>1108</v>
      </c>
      <c r="C574" t="s">
        <v>1097</v>
      </c>
      <c r="D574" t="s">
        <v>148</v>
      </c>
      <c r="G574" t="s">
        <v>149</v>
      </c>
      <c r="H574" t="s">
        <v>139</v>
      </c>
    </row>
    <row r="575" spans="2:8" x14ac:dyDescent="0.25">
      <c r="B575" s="1" t="s">
        <v>1109</v>
      </c>
      <c r="C575" t="s">
        <v>1110</v>
      </c>
      <c r="D575" t="s">
        <v>148</v>
      </c>
      <c r="G575" t="s">
        <v>149</v>
      </c>
      <c r="H575" t="s">
        <v>139</v>
      </c>
    </row>
    <row r="576" spans="2:8" x14ac:dyDescent="0.25">
      <c r="B576" s="1" t="s">
        <v>1111</v>
      </c>
      <c r="C576" t="s">
        <v>195</v>
      </c>
    </row>
    <row r="577" spans="2:8" x14ac:dyDescent="0.25">
      <c r="B577" s="1" t="s">
        <v>1112</v>
      </c>
      <c r="C577" t="s">
        <v>1113</v>
      </c>
    </row>
    <row r="578" spans="2:8" x14ac:dyDescent="0.25">
      <c r="B578" s="1" t="s">
        <v>1114</v>
      </c>
      <c r="C578" t="s">
        <v>1115</v>
      </c>
      <c r="D578" t="s">
        <v>148</v>
      </c>
      <c r="G578" t="s">
        <v>149</v>
      </c>
      <c r="H578" t="s">
        <v>139</v>
      </c>
    </row>
    <row r="579" spans="2:8" x14ac:dyDescent="0.25">
      <c r="B579" s="1" t="s">
        <v>1116</v>
      </c>
      <c r="C579" t="s">
        <v>1117</v>
      </c>
      <c r="D579" t="s">
        <v>148</v>
      </c>
      <c r="G579" t="s">
        <v>330</v>
      </c>
      <c r="H579" t="s">
        <v>139</v>
      </c>
    </row>
    <row r="580" spans="2:8" x14ac:dyDescent="0.25">
      <c r="B580" s="1" t="s">
        <v>1118</v>
      </c>
      <c r="C580" t="s">
        <v>1119</v>
      </c>
    </row>
    <row r="581" spans="2:8" x14ac:dyDescent="0.25">
      <c r="B581" s="1" t="s">
        <v>1120</v>
      </c>
      <c r="C581" t="s">
        <v>1121</v>
      </c>
      <c r="G581" t="s">
        <v>138</v>
      </c>
      <c r="H581" t="s">
        <v>139</v>
      </c>
    </row>
    <row r="582" spans="2:8" x14ac:dyDescent="0.25">
      <c r="B582" s="1" t="s">
        <v>1122</v>
      </c>
      <c r="C582" t="s">
        <v>1123</v>
      </c>
      <c r="G582" t="s">
        <v>138</v>
      </c>
      <c r="H582" t="s">
        <v>139</v>
      </c>
    </row>
    <row r="583" spans="2:8" x14ac:dyDescent="0.25">
      <c r="B583" s="1" t="s">
        <v>1124</v>
      </c>
      <c r="C583" t="s">
        <v>874</v>
      </c>
      <c r="D583" t="s">
        <v>148</v>
      </c>
      <c r="G583" t="s">
        <v>149</v>
      </c>
      <c r="H583" t="s">
        <v>139</v>
      </c>
    </row>
    <row r="584" spans="2:8" x14ac:dyDescent="0.25">
      <c r="B584" s="1" t="s">
        <v>1125</v>
      </c>
      <c r="C584" t="s">
        <v>1126</v>
      </c>
      <c r="D584" t="s">
        <v>148</v>
      </c>
      <c r="G584" t="s">
        <v>149</v>
      </c>
      <c r="H584" t="s">
        <v>139</v>
      </c>
    </row>
    <row r="585" spans="2:8" x14ac:dyDescent="0.25">
      <c r="B585" s="1" t="s">
        <v>1127</v>
      </c>
      <c r="C585" t="s">
        <v>195</v>
      </c>
    </row>
    <row r="586" spans="2:8" x14ac:dyDescent="0.25">
      <c r="B586" s="1">
        <v>12</v>
      </c>
      <c r="C586" t="s">
        <v>1128</v>
      </c>
    </row>
    <row r="587" spans="2:8" x14ac:dyDescent="0.25">
      <c r="B587" s="1" t="s">
        <v>1129</v>
      </c>
      <c r="C587" t="s">
        <v>1130</v>
      </c>
    </row>
    <row r="588" spans="2:8" x14ac:dyDescent="0.25">
      <c r="B588" s="1" t="s">
        <v>1131</v>
      </c>
      <c r="C588" t="s">
        <v>1132</v>
      </c>
      <c r="G588" t="s">
        <v>138</v>
      </c>
      <c r="H588" t="s">
        <v>139</v>
      </c>
    </row>
    <row r="589" spans="2:8" x14ac:dyDescent="0.25">
      <c r="B589" s="1" t="s">
        <v>1133</v>
      </c>
      <c r="C589" t="s">
        <v>1134</v>
      </c>
      <c r="G589" t="s">
        <v>138</v>
      </c>
      <c r="H589" t="s">
        <v>139</v>
      </c>
    </row>
    <row r="590" spans="2:8" x14ac:dyDescent="0.25">
      <c r="B590" s="1" t="s">
        <v>1135</v>
      </c>
      <c r="C590" t="s">
        <v>1136</v>
      </c>
      <c r="G590" t="s">
        <v>138</v>
      </c>
      <c r="H590" t="s">
        <v>139</v>
      </c>
    </row>
    <row r="591" spans="2:8" x14ac:dyDescent="0.25">
      <c r="B591" s="1" t="s">
        <v>1137</v>
      </c>
      <c r="C591" t="s">
        <v>1138</v>
      </c>
      <c r="G591" t="s">
        <v>138</v>
      </c>
      <c r="H591" t="s">
        <v>139</v>
      </c>
    </row>
    <row r="592" spans="2:8" x14ac:dyDescent="0.25">
      <c r="B592" s="1" t="s">
        <v>1139</v>
      </c>
      <c r="C592" t="s">
        <v>1140</v>
      </c>
      <c r="G592" t="s">
        <v>138</v>
      </c>
      <c r="H592" t="s">
        <v>187</v>
      </c>
    </row>
    <row r="593" spans="2:8" x14ac:dyDescent="0.25">
      <c r="B593" s="1" t="s">
        <v>1141</v>
      </c>
      <c r="C593" t="s">
        <v>1142</v>
      </c>
      <c r="D593" t="s">
        <v>148</v>
      </c>
      <c r="G593" t="s">
        <v>186</v>
      </c>
      <c r="H593" t="s">
        <v>187</v>
      </c>
    </row>
    <row r="594" spans="2:8" x14ac:dyDescent="0.25">
      <c r="B594" s="1" t="s">
        <v>1143</v>
      </c>
      <c r="C594" t="s">
        <v>1144</v>
      </c>
      <c r="D594" t="s">
        <v>148</v>
      </c>
      <c r="G594" t="s">
        <v>186</v>
      </c>
      <c r="H594" t="s">
        <v>187</v>
      </c>
    </row>
    <row r="595" spans="2:8" x14ac:dyDescent="0.25">
      <c r="B595" s="1" t="s">
        <v>1145</v>
      </c>
      <c r="C595" t="s">
        <v>1146</v>
      </c>
      <c r="D595" t="s">
        <v>148</v>
      </c>
      <c r="G595" t="s">
        <v>186</v>
      </c>
      <c r="H595" t="s">
        <v>187</v>
      </c>
    </row>
    <row r="596" spans="2:8" x14ac:dyDescent="0.25">
      <c r="B596" s="1" t="s">
        <v>1147</v>
      </c>
      <c r="C596" t="s">
        <v>1148</v>
      </c>
      <c r="D596" t="s">
        <v>148</v>
      </c>
      <c r="G596" t="s">
        <v>186</v>
      </c>
      <c r="H596" t="s">
        <v>187</v>
      </c>
    </row>
    <row r="597" spans="2:8" x14ac:dyDescent="0.25">
      <c r="B597" s="1" t="s">
        <v>1149</v>
      </c>
      <c r="C597" t="s">
        <v>1150</v>
      </c>
      <c r="D597" t="s">
        <v>148</v>
      </c>
      <c r="G597" t="s">
        <v>186</v>
      </c>
      <c r="H597" t="s">
        <v>187</v>
      </c>
    </row>
    <row r="598" spans="2:8" x14ac:dyDescent="0.25">
      <c r="B598" s="1" t="s">
        <v>1151</v>
      </c>
      <c r="C598" t="s">
        <v>1152</v>
      </c>
      <c r="D598" t="s">
        <v>148</v>
      </c>
      <c r="G598" t="s">
        <v>186</v>
      </c>
      <c r="H598" t="s">
        <v>187</v>
      </c>
    </row>
    <row r="599" spans="2:8" x14ac:dyDescent="0.25">
      <c r="B599" s="1" t="s">
        <v>1153</v>
      </c>
      <c r="C599" t="s">
        <v>1154</v>
      </c>
      <c r="G599" t="s">
        <v>138</v>
      </c>
      <c r="H599" t="s">
        <v>139</v>
      </c>
    </row>
    <row r="600" spans="2:8" x14ac:dyDescent="0.25">
      <c r="B600" s="1" t="s">
        <v>1155</v>
      </c>
      <c r="C600" t="s">
        <v>1156</v>
      </c>
      <c r="D600" t="s">
        <v>148</v>
      </c>
      <c r="G600" t="s">
        <v>330</v>
      </c>
    </row>
    <row r="601" spans="2:8" x14ac:dyDescent="0.25">
      <c r="B601" s="1" t="s">
        <v>1157</v>
      </c>
      <c r="C601" t="s">
        <v>1158</v>
      </c>
      <c r="G601" t="s">
        <v>143</v>
      </c>
    </row>
    <row r="602" spans="2:8" x14ac:dyDescent="0.25">
      <c r="B602" s="1" t="s">
        <v>1159</v>
      </c>
      <c r="C602" t="s">
        <v>1160</v>
      </c>
      <c r="D602" t="s">
        <v>148</v>
      </c>
      <c r="G602" t="s">
        <v>330</v>
      </c>
    </row>
    <row r="603" spans="2:8" x14ac:dyDescent="0.25">
      <c r="B603" s="1" t="s">
        <v>1161</v>
      </c>
      <c r="C603" t="s">
        <v>1162</v>
      </c>
      <c r="G603" t="s">
        <v>143</v>
      </c>
    </row>
    <row r="604" spans="2:8" x14ac:dyDescent="0.25">
      <c r="B604" s="1" t="s">
        <v>1163</v>
      </c>
      <c r="C604" t="s">
        <v>1164</v>
      </c>
      <c r="D604" t="s">
        <v>148</v>
      </c>
      <c r="G604" t="s">
        <v>186</v>
      </c>
      <c r="H604" t="s">
        <v>187</v>
      </c>
    </row>
    <row r="605" spans="2:8" x14ac:dyDescent="0.25">
      <c r="B605" s="1" t="s">
        <v>1165</v>
      </c>
      <c r="C605" t="s">
        <v>1166</v>
      </c>
      <c r="D605" t="s">
        <v>148</v>
      </c>
      <c r="G605" t="s">
        <v>186</v>
      </c>
      <c r="H605" t="s">
        <v>187</v>
      </c>
    </row>
    <row r="606" spans="2:8" x14ac:dyDescent="0.25">
      <c r="B606" s="1" t="s">
        <v>1167</v>
      </c>
      <c r="C606" t="s">
        <v>1168</v>
      </c>
      <c r="D606" t="s">
        <v>148</v>
      </c>
      <c r="G606" t="s">
        <v>330</v>
      </c>
    </row>
    <row r="607" spans="2:8" x14ac:dyDescent="0.25">
      <c r="B607" s="1" t="s">
        <v>1169</v>
      </c>
      <c r="C607" t="s">
        <v>1170</v>
      </c>
      <c r="G607" t="s">
        <v>143</v>
      </c>
    </row>
    <row r="608" spans="2:8" x14ac:dyDescent="0.25">
      <c r="B608" s="1" t="s">
        <v>1171</v>
      </c>
      <c r="C608" t="s">
        <v>195</v>
      </c>
    </row>
    <row r="609" spans="2:8" x14ac:dyDescent="0.25">
      <c r="B609" s="1" t="s">
        <v>1172</v>
      </c>
      <c r="C609" t="s">
        <v>1173</v>
      </c>
    </row>
    <row r="610" spans="2:8" x14ac:dyDescent="0.25">
      <c r="B610" s="1" t="s">
        <v>1174</v>
      </c>
      <c r="C610" t="s">
        <v>1175</v>
      </c>
      <c r="D610" t="s">
        <v>148</v>
      </c>
      <c r="G610" t="s">
        <v>330</v>
      </c>
    </row>
    <row r="611" spans="2:8" x14ac:dyDescent="0.25">
      <c r="B611" s="1" t="s">
        <v>1176</v>
      </c>
      <c r="C611" t="s">
        <v>1177</v>
      </c>
      <c r="D611" t="s">
        <v>148</v>
      </c>
      <c r="G611" t="s">
        <v>186</v>
      </c>
      <c r="H611" t="s">
        <v>187</v>
      </c>
    </row>
    <row r="612" spans="2:8" x14ac:dyDescent="0.25">
      <c r="B612" s="1">
        <v>13</v>
      </c>
      <c r="C612" t="s">
        <v>1178</v>
      </c>
    </row>
    <row r="613" spans="2:8" x14ac:dyDescent="0.25">
      <c r="B613" s="1" t="s">
        <v>1179</v>
      </c>
      <c r="C613" t="s">
        <v>1180</v>
      </c>
    </row>
    <row r="614" spans="2:8" x14ac:dyDescent="0.25">
      <c r="B614" s="1" t="s">
        <v>1181</v>
      </c>
      <c r="C614" t="s">
        <v>1182</v>
      </c>
      <c r="D614" t="s">
        <v>148</v>
      </c>
      <c r="G614" t="s">
        <v>186</v>
      </c>
      <c r="H614" t="s">
        <v>187</v>
      </c>
    </row>
    <row r="615" spans="2:8" x14ac:dyDescent="0.25">
      <c r="B615" s="1" t="s">
        <v>1183</v>
      </c>
      <c r="C615" t="s">
        <v>1184</v>
      </c>
      <c r="D615" t="s">
        <v>148</v>
      </c>
      <c r="G615" t="s">
        <v>186</v>
      </c>
      <c r="H615" t="s">
        <v>187</v>
      </c>
    </row>
    <row r="616" spans="2:8" x14ac:dyDescent="0.25">
      <c r="B616" s="1" t="s">
        <v>1185</v>
      </c>
      <c r="C616" t="s">
        <v>1186</v>
      </c>
      <c r="D616" t="s">
        <v>148</v>
      </c>
      <c r="G616" t="s">
        <v>186</v>
      </c>
      <c r="H616" t="s">
        <v>187</v>
      </c>
    </row>
    <row r="617" spans="2:8" x14ac:dyDescent="0.25">
      <c r="B617" s="1" t="s">
        <v>1187</v>
      </c>
      <c r="C617" t="s">
        <v>1188</v>
      </c>
      <c r="D617" t="s">
        <v>148</v>
      </c>
      <c r="G617" t="s">
        <v>186</v>
      </c>
      <c r="H617" t="s">
        <v>187</v>
      </c>
    </row>
    <row r="618" spans="2:8" x14ac:dyDescent="0.25">
      <c r="B618" s="1" t="s">
        <v>1189</v>
      </c>
      <c r="C618" t="s">
        <v>1190</v>
      </c>
      <c r="D618" t="s">
        <v>148</v>
      </c>
      <c r="G618" t="s">
        <v>186</v>
      </c>
      <c r="H618" t="s">
        <v>187</v>
      </c>
    </row>
    <row r="619" spans="2:8" x14ac:dyDescent="0.25">
      <c r="B619" s="1" t="s">
        <v>1191</v>
      </c>
      <c r="C619" t="s">
        <v>1192</v>
      </c>
      <c r="D619" t="s">
        <v>148</v>
      </c>
      <c r="G619" t="s">
        <v>186</v>
      </c>
      <c r="H619" t="s">
        <v>187</v>
      </c>
    </row>
    <row r="620" spans="2:8" x14ac:dyDescent="0.25">
      <c r="B620" s="1" t="s">
        <v>1193</v>
      </c>
      <c r="C620" t="s">
        <v>1194</v>
      </c>
      <c r="D620" t="s">
        <v>148</v>
      </c>
      <c r="G620" t="s">
        <v>186</v>
      </c>
      <c r="H620" t="s">
        <v>187</v>
      </c>
    </row>
    <row r="621" spans="2:8" x14ac:dyDescent="0.25">
      <c r="B621" s="1" t="s">
        <v>1195</v>
      </c>
      <c r="C621" t="s">
        <v>1196</v>
      </c>
      <c r="D621" t="s">
        <v>148</v>
      </c>
      <c r="G621" t="s">
        <v>186</v>
      </c>
      <c r="H621" t="s">
        <v>187</v>
      </c>
    </row>
    <row r="622" spans="2:8" x14ac:dyDescent="0.25">
      <c r="B622" s="1" t="s">
        <v>1197</v>
      </c>
      <c r="C622" t="s">
        <v>1198</v>
      </c>
    </row>
    <row r="623" spans="2:8" x14ac:dyDescent="0.25">
      <c r="B623" s="1" t="s">
        <v>1199</v>
      </c>
      <c r="C623" t="s">
        <v>1200</v>
      </c>
      <c r="D623" t="s">
        <v>148</v>
      </c>
      <c r="G623" t="s">
        <v>186</v>
      </c>
      <c r="H623" t="s">
        <v>187</v>
      </c>
    </row>
    <row r="624" spans="2:8" x14ac:dyDescent="0.25">
      <c r="B624" s="1" t="s">
        <v>1201</v>
      </c>
      <c r="C624" t="s">
        <v>1202</v>
      </c>
      <c r="D624" t="s">
        <v>148</v>
      </c>
      <c r="G624" t="s">
        <v>186</v>
      </c>
      <c r="H624" t="s">
        <v>187</v>
      </c>
    </row>
    <row r="625" spans="2:8" x14ac:dyDescent="0.25">
      <c r="B625" s="1" t="s">
        <v>1203</v>
      </c>
      <c r="C625" t="s">
        <v>1204</v>
      </c>
      <c r="D625" t="s">
        <v>148</v>
      </c>
      <c r="G625" t="s">
        <v>186</v>
      </c>
      <c r="H625" t="s">
        <v>187</v>
      </c>
    </row>
    <row r="626" spans="2:8" x14ac:dyDescent="0.25">
      <c r="B626" s="1" t="s">
        <v>1205</v>
      </c>
      <c r="C626" t="s">
        <v>1206</v>
      </c>
      <c r="D626" t="s">
        <v>148</v>
      </c>
      <c r="G626" t="s">
        <v>186</v>
      </c>
      <c r="H626" t="s">
        <v>187</v>
      </c>
    </row>
    <row r="627" spans="2:8" x14ac:dyDescent="0.25">
      <c r="B627" s="1" t="s">
        <v>1207</v>
      </c>
      <c r="C627" t="s">
        <v>1208</v>
      </c>
      <c r="D627" t="s">
        <v>148</v>
      </c>
      <c r="G627" t="s">
        <v>186</v>
      </c>
      <c r="H627" t="s">
        <v>187</v>
      </c>
    </row>
    <row r="628" spans="2:8" x14ac:dyDescent="0.25">
      <c r="B628" s="1" t="s">
        <v>1209</v>
      </c>
      <c r="C628" t="s">
        <v>1210</v>
      </c>
    </row>
    <row r="629" spans="2:8" x14ac:dyDescent="0.25">
      <c r="B629" s="1" t="s">
        <v>1211</v>
      </c>
      <c r="C629" t="s">
        <v>1212</v>
      </c>
      <c r="D629" t="s">
        <v>148</v>
      </c>
      <c r="G629" t="s">
        <v>186</v>
      </c>
      <c r="H629" t="s">
        <v>187</v>
      </c>
    </row>
    <row r="630" spans="2:8" x14ac:dyDescent="0.25">
      <c r="B630" s="1" t="s">
        <v>1213</v>
      </c>
      <c r="C630" t="s">
        <v>1214</v>
      </c>
      <c r="D630" t="s">
        <v>148</v>
      </c>
      <c r="G630" t="s">
        <v>186</v>
      </c>
      <c r="H630" t="s">
        <v>187</v>
      </c>
    </row>
    <row r="631" spans="2:8" x14ac:dyDescent="0.25">
      <c r="B631" s="1" t="s">
        <v>1215</v>
      </c>
      <c r="C631" t="s">
        <v>1216</v>
      </c>
      <c r="D631" t="s">
        <v>148</v>
      </c>
      <c r="G631" t="s">
        <v>186</v>
      </c>
      <c r="H631" t="s">
        <v>187</v>
      </c>
    </row>
    <row r="632" spans="2:8" x14ac:dyDescent="0.25">
      <c r="B632" s="1" t="s">
        <v>1217</v>
      </c>
      <c r="C632" t="s">
        <v>1218</v>
      </c>
      <c r="D632" t="s">
        <v>148</v>
      </c>
      <c r="G632" t="s">
        <v>186</v>
      </c>
      <c r="H632" t="s">
        <v>187</v>
      </c>
    </row>
    <row r="633" spans="2:8" x14ac:dyDescent="0.25">
      <c r="B633" s="1" t="s">
        <v>1219</v>
      </c>
      <c r="C633" t="s">
        <v>1220</v>
      </c>
      <c r="D633" t="s">
        <v>148</v>
      </c>
      <c r="G633" t="s">
        <v>186</v>
      </c>
      <c r="H633" t="s">
        <v>187</v>
      </c>
    </row>
    <row r="634" spans="2:8" x14ac:dyDescent="0.25">
      <c r="B634" s="1" t="s">
        <v>1221</v>
      </c>
      <c r="C634" t="s">
        <v>1222</v>
      </c>
      <c r="D634" t="s">
        <v>148</v>
      </c>
      <c r="G634" t="s">
        <v>186</v>
      </c>
      <c r="H634" t="s">
        <v>187</v>
      </c>
    </row>
    <row r="635" spans="2:8" x14ac:dyDescent="0.25">
      <c r="B635" s="1" t="s">
        <v>1223</v>
      </c>
      <c r="C635" t="s">
        <v>1224</v>
      </c>
    </row>
    <row r="636" spans="2:8" x14ac:dyDescent="0.25">
      <c r="B636" s="1" t="s">
        <v>1225</v>
      </c>
      <c r="C636" t="s">
        <v>1226</v>
      </c>
      <c r="D636" t="s">
        <v>148</v>
      </c>
      <c r="G636" t="s">
        <v>186</v>
      </c>
      <c r="H636" t="s">
        <v>187</v>
      </c>
    </row>
    <row r="637" spans="2:8" x14ac:dyDescent="0.25">
      <c r="B637" s="1" t="s">
        <v>1227</v>
      </c>
      <c r="C637" t="s">
        <v>1228</v>
      </c>
      <c r="D637" t="s">
        <v>148</v>
      </c>
      <c r="G637" t="s">
        <v>186</v>
      </c>
      <c r="H637" t="s">
        <v>187</v>
      </c>
    </row>
    <row r="638" spans="2:8" x14ac:dyDescent="0.25">
      <c r="B638" s="1" t="s">
        <v>1229</v>
      </c>
      <c r="C638" t="s">
        <v>1230</v>
      </c>
      <c r="D638" t="s">
        <v>148</v>
      </c>
      <c r="G638" t="s">
        <v>186</v>
      </c>
      <c r="H638" t="s">
        <v>187</v>
      </c>
    </row>
    <row r="639" spans="2:8" x14ac:dyDescent="0.25">
      <c r="B639" s="1" t="s">
        <v>1231</v>
      </c>
      <c r="C639" t="s">
        <v>1232</v>
      </c>
    </row>
    <row r="640" spans="2:8" x14ac:dyDescent="0.25">
      <c r="B640" s="1" t="s">
        <v>1233</v>
      </c>
      <c r="C640" t="s">
        <v>1234</v>
      </c>
      <c r="D640" t="s">
        <v>148</v>
      </c>
      <c r="G640" t="s">
        <v>186</v>
      </c>
      <c r="H640" t="s">
        <v>187</v>
      </c>
    </row>
    <row r="641" spans="2:8" x14ac:dyDescent="0.25">
      <c r="B641" s="1" t="s">
        <v>1235</v>
      </c>
      <c r="C641" t="s">
        <v>1236</v>
      </c>
      <c r="D641" t="s">
        <v>148</v>
      </c>
      <c r="G641" t="s">
        <v>186</v>
      </c>
      <c r="H641" t="s">
        <v>187</v>
      </c>
    </row>
    <row r="642" spans="2:8" x14ac:dyDescent="0.25">
      <c r="B642" s="1" t="s">
        <v>1237</v>
      </c>
      <c r="C642" t="s">
        <v>1238</v>
      </c>
      <c r="D642" t="s">
        <v>148</v>
      </c>
      <c r="G642" t="s">
        <v>186</v>
      </c>
      <c r="H642" t="s">
        <v>187</v>
      </c>
    </row>
    <row r="643" spans="2:8" x14ac:dyDescent="0.25">
      <c r="B643" s="1" t="s">
        <v>1239</v>
      </c>
      <c r="C643" t="s">
        <v>1240</v>
      </c>
      <c r="D643" t="s">
        <v>148</v>
      </c>
      <c r="G643" t="s">
        <v>186</v>
      </c>
      <c r="H643" t="s">
        <v>187</v>
      </c>
    </row>
    <row r="644" spans="2:8" x14ac:dyDescent="0.25">
      <c r="B644" s="1" t="s">
        <v>1241</v>
      </c>
      <c r="C644" t="s">
        <v>1242</v>
      </c>
      <c r="D644" t="s">
        <v>148</v>
      </c>
      <c r="G644" t="s">
        <v>186</v>
      </c>
      <c r="H644" t="s">
        <v>187</v>
      </c>
    </row>
    <row r="645" spans="2:8" x14ac:dyDescent="0.25">
      <c r="B645" s="1" t="s">
        <v>1243</v>
      </c>
      <c r="C645" t="s">
        <v>1244</v>
      </c>
      <c r="D645" t="s">
        <v>148</v>
      </c>
      <c r="G645" t="s">
        <v>186</v>
      </c>
      <c r="H645" t="s">
        <v>187</v>
      </c>
    </row>
    <row r="646" spans="2:8" x14ac:dyDescent="0.25">
      <c r="B646" s="1" t="s">
        <v>1245</v>
      </c>
      <c r="C646" t="s">
        <v>1246</v>
      </c>
    </row>
    <row r="647" spans="2:8" x14ac:dyDescent="0.25">
      <c r="B647" s="1" t="s">
        <v>1247</v>
      </c>
      <c r="C647" t="s">
        <v>1248</v>
      </c>
      <c r="D647" t="s">
        <v>148</v>
      </c>
      <c r="G647" t="s">
        <v>186</v>
      </c>
      <c r="H647" t="s">
        <v>187</v>
      </c>
    </row>
    <row r="648" spans="2:8" x14ac:dyDescent="0.25">
      <c r="B648" s="1" t="s">
        <v>1249</v>
      </c>
      <c r="C648" t="s">
        <v>1250</v>
      </c>
      <c r="D648" t="s">
        <v>148</v>
      </c>
      <c r="G648" t="s">
        <v>186</v>
      </c>
      <c r="H648" t="s">
        <v>187</v>
      </c>
    </row>
    <row r="649" spans="2:8" x14ac:dyDescent="0.25">
      <c r="B649" s="1" t="s">
        <v>1251</v>
      </c>
      <c r="C649" t="s">
        <v>1252</v>
      </c>
      <c r="D649" t="s">
        <v>148</v>
      </c>
      <c r="G649" t="s">
        <v>186</v>
      </c>
      <c r="H649" t="s">
        <v>187</v>
      </c>
    </row>
    <row r="650" spans="2:8" x14ac:dyDescent="0.25">
      <c r="B650" s="1" t="s">
        <v>1253</v>
      </c>
      <c r="C650" t="s">
        <v>1254</v>
      </c>
    </row>
    <row r="651" spans="2:8" x14ac:dyDescent="0.25">
      <c r="B651" s="1" t="s">
        <v>1255</v>
      </c>
      <c r="C651" t="s">
        <v>1256</v>
      </c>
      <c r="D651" t="s">
        <v>148</v>
      </c>
      <c r="G651" t="s">
        <v>186</v>
      </c>
      <c r="H651" t="s">
        <v>187</v>
      </c>
    </row>
    <row r="652" spans="2:8" x14ac:dyDescent="0.25">
      <c r="B652" s="1" t="s">
        <v>1257</v>
      </c>
      <c r="C652" t="s">
        <v>1258</v>
      </c>
      <c r="D652" t="s">
        <v>148</v>
      </c>
      <c r="G652" t="s">
        <v>186</v>
      </c>
      <c r="H652" t="s">
        <v>187</v>
      </c>
    </row>
    <row r="653" spans="2:8" x14ac:dyDescent="0.25">
      <c r="B653" s="1" t="s">
        <v>1259</v>
      </c>
      <c r="C653" t="s">
        <v>195</v>
      </c>
      <c r="D653" t="s">
        <v>148</v>
      </c>
    </row>
    <row r="654" spans="2:8" x14ac:dyDescent="0.25">
      <c r="B654" s="1">
        <v>14</v>
      </c>
      <c r="C654" t="s">
        <v>1260</v>
      </c>
    </row>
    <row r="655" spans="2:8" x14ac:dyDescent="0.25">
      <c r="B655" s="1" t="s">
        <v>1261</v>
      </c>
      <c r="C655" t="s">
        <v>1262</v>
      </c>
    </row>
    <row r="656" spans="2:8" x14ac:dyDescent="0.25">
      <c r="B656" s="1" t="s">
        <v>1263</v>
      </c>
      <c r="C656" t="s">
        <v>1264</v>
      </c>
      <c r="D656" t="s">
        <v>148</v>
      </c>
      <c r="G656" t="s">
        <v>186</v>
      </c>
      <c r="H656" t="s">
        <v>187</v>
      </c>
    </row>
    <row r="657" spans="2:8" x14ac:dyDescent="0.25">
      <c r="B657" s="1" t="s">
        <v>1265</v>
      </c>
      <c r="C657" t="s">
        <v>1266</v>
      </c>
      <c r="D657" t="s">
        <v>148</v>
      </c>
      <c r="G657" t="s">
        <v>186</v>
      </c>
      <c r="H657" t="s">
        <v>187</v>
      </c>
    </row>
    <row r="658" spans="2:8" x14ac:dyDescent="0.25">
      <c r="B658" s="1" t="s">
        <v>1267</v>
      </c>
      <c r="C658" t="s">
        <v>1268</v>
      </c>
      <c r="D658" t="s">
        <v>148</v>
      </c>
      <c r="G658" t="s">
        <v>186</v>
      </c>
      <c r="H658" t="s">
        <v>187</v>
      </c>
    </row>
    <row r="659" spans="2:8" x14ac:dyDescent="0.25">
      <c r="B659" s="1" t="s">
        <v>1269</v>
      </c>
      <c r="C659" t="s">
        <v>1270</v>
      </c>
      <c r="D659" t="s">
        <v>148</v>
      </c>
      <c r="G659" t="s">
        <v>186</v>
      </c>
      <c r="H659" t="s">
        <v>187</v>
      </c>
    </row>
    <row r="660" spans="2:8" x14ac:dyDescent="0.25">
      <c r="B660" s="1" t="s">
        <v>1271</v>
      </c>
      <c r="C660" t="s">
        <v>1272</v>
      </c>
      <c r="D660" t="s">
        <v>148</v>
      </c>
      <c r="G660" t="s">
        <v>186</v>
      </c>
      <c r="H660" t="s">
        <v>187</v>
      </c>
    </row>
    <row r="661" spans="2:8" x14ac:dyDescent="0.25">
      <c r="B661" s="1" t="s">
        <v>1273</v>
      </c>
      <c r="C661" t="s">
        <v>1274</v>
      </c>
    </row>
    <row r="662" spans="2:8" x14ac:dyDescent="0.25">
      <c r="B662" s="1" t="s">
        <v>1275</v>
      </c>
      <c r="C662" t="s">
        <v>1276</v>
      </c>
      <c r="D662" t="s">
        <v>148</v>
      </c>
      <c r="G662" t="s">
        <v>186</v>
      </c>
      <c r="H662" t="s">
        <v>139</v>
      </c>
    </row>
    <row r="663" spans="2:8" x14ac:dyDescent="0.25">
      <c r="B663" s="1" t="s">
        <v>1277</v>
      </c>
      <c r="C663" t="s">
        <v>1278</v>
      </c>
      <c r="D663" t="s">
        <v>148</v>
      </c>
      <c r="G663" t="s">
        <v>186</v>
      </c>
      <c r="H663" t="s">
        <v>139</v>
      </c>
    </row>
    <row r="664" spans="2:8" x14ac:dyDescent="0.25">
      <c r="B664" s="1" t="s">
        <v>1279</v>
      </c>
      <c r="C664" t="s">
        <v>1280</v>
      </c>
      <c r="D664" t="s">
        <v>148</v>
      </c>
      <c r="G664" t="s">
        <v>186</v>
      </c>
      <c r="H664" t="s">
        <v>139</v>
      </c>
    </row>
    <row r="665" spans="2:8" x14ac:dyDescent="0.25">
      <c r="B665" s="1" t="s">
        <v>1281</v>
      </c>
      <c r="C665" t="s">
        <v>1282</v>
      </c>
      <c r="D665" t="s">
        <v>148</v>
      </c>
      <c r="G665" t="s">
        <v>186</v>
      </c>
      <c r="H665" t="s">
        <v>139</v>
      </c>
    </row>
    <row r="666" spans="2:8" x14ac:dyDescent="0.25">
      <c r="B666" s="1" t="s">
        <v>1283</v>
      </c>
      <c r="C666" t="s">
        <v>1284</v>
      </c>
      <c r="D666" t="s">
        <v>148</v>
      </c>
      <c r="G666" t="s">
        <v>186</v>
      </c>
      <c r="H666" t="s">
        <v>187</v>
      </c>
    </row>
    <row r="667" spans="2:8" x14ac:dyDescent="0.25">
      <c r="B667" s="1" t="s">
        <v>1285</v>
      </c>
      <c r="C667" t="s">
        <v>1286</v>
      </c>
      <c r="D667" t="s">
        <v>148</v>
      </c>
      <c r="G667" t="s">
        <v>186</v>
      </c>
      <c r="H667" t="s">
        <v>187</v>
      </c>
    </row>
    <row r="668" spans="2:8" x14ac:dyDescent="0.25">
      <c r="B668" s="1" t="s">
        <v>1287</v>
      </c>
      <c r="C668" t="s">
        <v>1288</v>
      </c>
      <c r="D668" t="s">
        <v>148</v>
      </c>
      <c r="G668" t="s">
        <v>186</v>
      </c>
      <c r="H668" t="s">
        <v>187</v>
      </c>
    </row>
    <row r="669" spans="2:8" x14ac:dyDescent="0.25">
      <c r="B669" s="1" t="s">
        <v>1289</v>
      </c>
      <c r="C669" t="s">
        <v>1290</v>
      </c>
      <c r="D669" t="s">
        <v>148</v>
      </c>
      <c r="G669" t="s">
        <v>186</v>
      </c>
      <c r="H669" t="s">
        <v>187</v>
      </c>
    </row>
    <row r="670" spans="2:8" x14ac:dyDescent="0.25">
      <c r="B670" s="1" t="s">
        <v>1291</v>
      </c>
      <c r="C670" t="s">
        <v>1292</v>
      </c>
      <c r="D670" t="s">
        <v>148</v>
      </c>
      <c r="G670" t="s">
        <v>186</v>
      </c>
      <c r="H670" t="s">
        <v>187</v>
      </c>
    </row>
    <row r="671" spans="2:8" x14ac:dyDescent="0.25">
      <c r="B671" s="1" t="s">
        <v>1293</v>
      </c>
      <c r="C671" t="s">
        <v>1294</v>
      </c>
      <c r="D671" t="s">
        <v>148</v>
      </c>
      <c r="G671" t="s">
        <v>186</v>
      </c>
      <c r="H671" t="s">
        <v>139</v>
      </c>
    </row>
    <row r="672" spans="2:8" x14ac:dyDescent="0.25">
      <c r="B672" s="1" t="s">
        <v>1295</v>
      </c>
      <c r="C672" t="s">
        <v>1296</v>
      </c>
      <c r="D672" t="s">
        <v>148</v>
      </c>
      <c r="G672" t="s">
        <v>186</v>
      </c>
      <c r="H672" t="s">
        <v>139</v>
      </c>
    </row>
    <row r="673" spans="2:8" x14ac:dyDescent="0.25">
      <c r="B673" s="1" t="s">
        <v>1297</v>
      </c>
      <c r="C673" t="s">
        <v>1298</v>
      </c>
      <c r="D673" t="s">
        <v>148</v>
      </c>
      <c r="G673" t="s">
        <v>186</v>
      </c>
      <c r="H673" t="s">
        <v>139</v>
      </c>
    </row>
    <row r="674" spans="2:8" x14ac:dyDescent="0.25">
      <c r="B674" s="1" t="s">
        <v>1299</v>
      </c>
      <c r="C674" t="s">
        <v>1300</v>
      </c>
      <c r="D674" t="s">
        <v>148</v>
      </c>
      <c r="G674" t="s">
        <v>186</v>
      </c>
      <c r="H674" t="s">
        <v>139</v>
      </c>
    </row>
    <row r="675" spans="2:8" x14ac:dyDescent="0.25">
      <c r="B675" s="1" t="s">
        <v>1301</v>
      </c>
      <c r="C675" t="s">
        <v>1302</v>
      </c>
      <c r="D675" t="s">
        <v>148</v>
      </c>
      <c r="G675" t="s">
        <v>186</v>
      </c>
      <c r="H675" t="s">
        <v>139</v>
      </c>
    </row>
    <row r="676" spans="2:8" x14ac:dyDescent="0.25">
      <c r="B676" s="1" t="s">
        <v>1303</v>
      </c>
      <c r="C676" t="s">
        <v>1304</v>
      </c>
      <c r="D676" t="s">
        <v>148</v>
      </c>
      <c r="G676" t="s">
        <v>186</v>
      </c>
      <c r="H676" t="s">
        <v>139</v>
      </c>
    </row>
    <row r="677" spans="2:8" x14ac:dyDescent="0.25">
      <c r="B677" s="1" t="s">
        <v>1305</v>
      </c>
      <c r="C677" t="s">
        <v>1306</v>
      </c>
      <c r="D677" t="s">
        <v>148</v>
      </c>
      <c r="G677" t="s">
        <v>186</v>
      </c>
      <c r="H677" t="s">
        <v>187</v>
      </c>
    </row>
    <row r="678" spans="2:8" x14ac:dyDescent="0.25">
      <c r="B678" s="1" t="s">
        <v>1307</v>
      </c>
      <c r="C678" t="s">
        <v>1308</v>
      </c>
      <c r="D678" t="s">
        <v>148</v>
      </c>
      <c r="G678" t="s">
        <v>186</v>
      </c>
      <c r="H678" t="s">
        <v>187</v>
      </c>
    </row>
    <row r="679" spans="2:8" x14ac:dyDescent="0.25">
      <c r="B679" s="1" t="s">
        <v>1309</v>
      </c>
      <c r="C679" t="s">
        <v>1310</v>
      </c>
      <c r="D679" t="s">
        <v>148</v>
      </c>
      <c r="G679" t="s">
        <v>186</v>
      </c>
      <c r="H679" t="s">
        <v>187</v>
      </c>
    </row>
    <row r="680" spans="2:8" x14ac:dyDescent="0.25">
      <c r="B680" s="1" t="s">
        <v>1311</v>
      </c>
      <c r="C680" t="s">
        <v>1312</v>
      </c>
      <c r="D680" t="s">
        <v>148</v>
      </c>
      <c r="G680" t="s">
        <v>186</v>
      </c>
      <c r="H680" t="s">
        <v>139</v>
      </c>
    </row>
    <row r="681" spans="2:8" x14ac:dyDescent="0.25">
      <c r="B681" s="1" t="s">
        <v>1313</v>
      </c>
      <c r="C681" t="s">
        <v>1314</v>
      </c>
      <c r="G681" t="s">
        <v>138</v>
      </c>
      <c r="H681" t="s">
        <v>139</v>
      </c>
    </row>
    <row r="682" spans="2:8" x14ac:dyDescent="0.25">
      <c r="B682" s="1" t="s">
        <v>1315</v>
      </c>
      <c r="C682" t="s">
        <v>1316</v>
      </c>
      <c r="D682" t="s">
        <v>148</v>
      </c>
      <c r="G682" t="s">
        <v>186</v>
      </c>
      <c r="H682" t="s">
        <v>187</v>
      </c>
    </row>
    <row r="683" spans="2:8" x14ac:dyDescent="0.25">
      <c r="B683" s="1" t="s">
        <v>1317</v>
      </c>
      <c r="C683" t="s">
        <v>1318</v>
      </c>
      <c r="G683" t="s">
        <v>202</v>
      </c>
      <c r="H683" t="s">
        <v>187</v>
      </c>
    </row>
    <row r="684" spans="2:8" x14ac:dyDescent="0.25">
      <c r="B684" s="1" t="s">
        <v>1319</v>
      </c>
      <c r="C684" t="s">
        <v>1320</v>
      </c>
      <c r="D684" t="s">
        <v>148</v>
      </c>
      <c r="G684" t="s">
        <v>330</v>
      </c>
      <c r="H684" t="s">
        <v>187</v>
      </c>
    </row>
    <row r="685" spans="2:8" x14ac:dyDescent="0.25">
      <c r="B685" s="1" t="s">
        <v>1321</v>
      </c>
      <c r="C685" t="s">
        <v>1322</v>
      </c>
      <c r="G685" t="s">
        <v>143</v>
      </c>
      <c r="H685" t="s">
        <v>187</v>
      </c>
    </row>
    <row r="686" spans="2:8" x14ac:dyDescent="0.25">
      <c r="B686" s="1" t="s">
        <v>1323</v>
      </c>
      <c r="C686" t="s">
        <v>1324</v>
      </c>
      <c r="D686" t="s">
        <v>148</v>
      </c>
      <c r="G686" t="s">
        <v>149</v>
      </c>
      <c r="H686" t="s">
        <v>139</v>
      </c>
    </row>
    <row r="687" spans="2:8" x14ac:dyDescent="0.25">
      <c r="B687" s="1" t="s">
        <v>1325</v>
      </c>
      <c r="C687" t="s">
        <v>1326</v>
      </c>
      <c r="G687" t="s">
        <v>138</v>
      </c>
      <c r="H687" t="s">
        <v>139</v>
      </c>
    </row>
    <row r="688" spans="2:8" x14ac:dyDescent="0.25">
      <c r="B688" s="1" t="s">
        <v>1327</v>
      </c>
      <c r="C688" t="s">
        <v>1328</v>
      </c>
      <c r="D688" t="s">
        <v>148</v>
      </c>
      <c r="G688" t="s">
        <v>149</v>
      </c>
      <c r="H688" t="s">
        <v>187</v>
      </c>
    </row>
    <row r="689" spans="2:8" x14ac:dyDescent="0.25">
      <c r="B689" s="1" t="s">
        <v>1329</v>
      </c>
      <c r="C689" t="s">
        <v>1330</v>
      </c>
      <c r="D689" t="s">
        <v>148</v>
      </c>
      <c r="G689" t="s">
        <v>149</v>
      </c>
      <c r="H689" t="s">
        <v>139</v>
      </c>
    </row>
    <row r="690" spans="2:8" x14ac:dyDescent="0.25">
      <c r="B690" s="1" t="s">
        <v>1331</v>
      </c>
      <c r="C690" t="s">
        <v>1332</v>
      </c>
      <c r="G690" t="s">
        <v>138</v>
      </c>
      <c r="H690" t="s">
        <v>187</v>
      </c>
    </row>
    <row r="691" spans="2:8" x14ac:dyDescent="0.25">
      <c r="B691" s="1">
        <v>15</v>
      </c>
      <c r="C691" t="s">
        <v>1333</v>
      </c>
    </row>
    <row r="692" spans="2:8" x14ac:dyDescent="0.25">
      <c r="B692" s="1" t="s">
        <v>1334</v>
      </c>
      <c r="C692" t="s">
        <v>1335</v>
      </c>
    </row>
    <row r="693" spans="2:8" x14ac:dyDescent="0.25">
      <c r="B693" s="1" t="s">
        <v>1336</v>
      </c>
      <c r="C693" t="s">
        <v>1337</v>
      </c>
      <c r="G693" t="s">
        <v>202</v>
      </c>
      <c r="H693" t="s">
        <v>187</v>
      </c>
    </row>
    <row r="694" spans="2:8" x14ac:dyDescent="0.25">
      <c r="B694" s="1" t="s">
        <v>1338</v>
      </c>
      <c r="C694" t="s">
        <v>1339</v>
      </c>
      <c r="G694" t="s">
        <v>138</v>
      </c>
      <c r="H694" t="s">
        <v>187</v>
      </c>
    </row>
    <row r="695" spans="2:8" x14ac:dyDescent="0.25">
      <c r="B695" s="1" t="s">
        <v>1340</v>
      </c>
      <c r="C695" t="s">
        <v>1341</v>
      </c>
      <c r="G695" t="s">
        <v>202</v>
      </c>
      <c r="H695" t="s">
        <v>187</v>
      </c>
    </row>
    <row r="696" spans="2:8" x14ac:dyDescent="0.25">
      <c r="B696" s="1" t="s">
        <v>1342</v>
      </c>
      <c r="C696" t="s">
        <v>1343</v>
      </c>
      <c r="G696" t="s">
        <v>138</v>
      </c>
      <c r="H696" t="s">
        <v>139</v>
      </c>
    </row>
    <row r="697" spans="2:8" x14ac:dyDescent="0.25">
      <c r="B697" s="1" t="s">
        <v>1344</v>
      </c>
      <c r="C697" t="s">
        <v>1345</v>
      </c>
      <c r="G697" t="s">
        <v>143</v>
      </c>
      <c r="H697" t="s">
        <v>187</v>
      </c>
    </row>
    <row r="698" spans="2:8" x14ac:dyDescent="0.25">
      <c r="B698" s="1" t="s">
        <v>1346</v>
      </c>
      <c r="C698" t="s">
        <v>1347</v>
      </c>
      <c r="G698" t="s">
        <v>143</v>
      </c>
      <c r="H698" t="s">
        <v>187</v>
      </c>
    </row>
    <row r="699" spans="2:8" x14ac:dyDescent="0.25">
      <c r="B699" s="1" t="s">
        <v>1348</v>
      </c>
      <c r="C699" t="s">
        <v>1349</v>
      </c>
      <c r="E699" t="s">
        <v>1350</v>
      </c>
      <c r="G699" t="s">
        <v>143</v>
      </c>
      <c r="H699" t="s">
        <v>139</v>
      </c>
    </row>
    <row r="700" spans="2:8" x14ac:dyDescent="0.25">
      <c r="B700" s="1" t="s">
        <v>1351</v>
      </c>
      <c r="C700" t="s">
        <v>1352</v>
      </c>
      <c r="G700" t="s">
        <v>143</v>
      </c>
      <c r="H700" t="s">
        <v>187</v>
      </c>
    </row>
    <row r="701" spans="2:8" x14ac:dyDescent="0.25">
      <c r="B701" s="1" t="s">
        <v>1353</v>
      </c>
      <c r="C701" t="s">
        <v>1354</v>
      </c>
      <c r="D701" t="s">
        <v>148</v>
      </c>
      <c r="G701" t="s">
        <v>330</v>
      </c>
      <c r="H701" t="s">
        <v>187</v>
      </c>
    </row>
    <row r="702" spans="2:8" x14ac:dyDescent="0.25">
      <c r="B702" s="1" t="s">
        <v>1355</v>
      </c>
      <c r="C702" t="s">
        <v>1356</v>
      </c>
      <c r="D702" t="s">
        <v>148</v>
      </c>
      <c r="G702" t="s">
        <v>149</v>
      </c>
      <c r="H702" t="s">
        <v>139</v>
      </c>
    </row>
    <row r="703" spans="2:8" x14ac:dyDescent="0.25">
      <c r="B703" s="1" t="s">
        <v>1357</v>
      </c>
      <c r="C703" t="s">
        <v>1358</v>
      </c>
      <c r="G703" t="s">
        <v>143</v>
      </c>
      <c r="H703" t="s">
        <v>187</v>
      </c>
    </row>
    <row r="704" spans="2:8" x14ac:dyDescent="0.25">
      <c r="B704" s="1" t="s">
        <v>1359</v>
      </c>
      <c r="C704" t="s">
        <v>1360</v>
      </c>
      <c r="D704" t="s">
        <v>148</v>
      </c>
      <c r="G704" t="s">
        <v>330</v>
      </c>
      <c r="H704" t="s">
        <v>187</v>
      </c>
    </row>
    <row r="705" spans="2:8" x14ac:dyDescent="0.25">
      <c r="B705" s="1" t="s">
        <v>1361</v>
      </c>
      <c r="C705" t="s">
        <v>1362</v>
      </c>
    </row>
    <row r="706" spans="2:8" x14ac:dyDescent="0.25">
      <c r="B706" s="1" t="s">
        <v>1363</v>
      </c>
      <c r="C706" t="s">
        <v>1364</v>
      </c>
      <c r="D706" t="s">
        <v>148</v>
      </c>
      <c r="G706" t="s">
        <v>330</v>
      </c>
      <c r="H706" t="s">
        <v>187</v>
      </c>
    </row>
    <row r="707" spans="2:8" x14ac:dyDescent="0.25">
      <c r="B707" s="1" t="s">
        <v>1365</v>
      </c>
      <c r="C707" t="s">
        <v>1366</v>
      </c>
      <c r="G707" t="s">
        <v>143</v>
      </c>
      <c r="H707" t="s">
        <v>187</v>
      </c>
    </row>
    <row r="708" spans="2:8" x14ac:dyDescent="0.25">
      <c r="B708" s="1">
        <v>16</v>
      </c>
      <c r="C708" t="s">
        <v>1367</v>
      </c>
    </row>
    <row r="709" spans="2:8" x14ac:dyDescent="0.25">
      <c r="B709" s="1" t="s">
        <v>1368</v>
      </c>
      <c r="C709" t="s">
        <v>1369</v>
      </c>
    </row>
    <row r="710" spans="2:8" x14ac:dyDescent="0.25">
      <c r="B710" s="1" t="s">
        <v>1370</v>
      </c>
      <c r="C710" t="s">
        <v>1371</v>
      </c>
      <c r="G710" t="s">
        <v>138</v>
      </c>
      <c r="H710" t="s">
        <v>187</v>
      </c>
    </row>
    <row r="711" spans="2:8" x14ac:dyDescent="0.25">
      <c r="B711" s="1" t="s">
        <v>1372</v>
      </c>
      <c r="C711" t="s">
        <v>1373</v>
      </c>
      <c r="D711" t="s">
        <v>148</v>
      </c>
      <c r="G711" t="s">
        <v>149</v>
      </c>
      <c r="H711" t="s">
        <v>139</v>
      </c>
    </row>
    <row r="712" spans="2:8" x14ac:dyDescent="0.25">
      <c r="B712" s="1" t="s">
        <v>1374</v>
      </c>
      <c r="C712" t="s">
        <v>1375</v>
      </c>
      <c r="G712" t="s">
        <v>138</v>
      </c>
      <c r="H712" t="s">
        <v>139</v>
      </c>
    </row>
    <row r="713" spans="2:8" x14ac:dyDescent="0.25">
      <c r="B713" s="1" t="s">
        <v>1376</v>
      </c>
      <c r="C713" t="s">
        <v>1377</v>
      </c>
      <c r="D713" t="s">
        <v>148</v>
      </c>
      <c r="G713" t="s">
        <v>149</v>
      </c>
      <c r="H713" t="s">
        <v>187</v>
      </c>
    </row>
    <row r="714" spans="2:8" x14ac:dyDescent="0.25">
      <c r="B714" s="1" t="s">
        <v>1378</v>
      </c>
      <c r="C714" t="s">
        <v>1379</v>
      </c>
      <c r="D714" t="s">
        <v>148</v>
      </c>
      <c r="G714" t="s">
        <v>149</v>
      </c>
      <c r="H714" t="s">
        <v>139</v>
      </c>
    </row>
    <row r="715" spans="2:8" x14ac:dyDescent="0.25">
      <c r="B715" s="1" t="s">
        <v>1380</v>
      </c>
      <c r="C715" t="s">
        <v>1381</v>
      </c>
      <c r="D715" t="s">
        <v>148</v>
      </c>
      <c r="G715" t="s">
        <v>330</v>
      </c>
      <c r="H715" t="s">
        <v>187</v>
      </c>
    </row>
    <row r="716" spans="2:8" x14ac:dyDescent="0.25">
      <c r="B716" s="1" t="s">
        <v>1382</v>
      </c>
      <c r="C716" t="s">
        <v>1383</v>
      </c>
      <c r="D716" t="s">
        <v>148</v>
      </c>
      <c r="G716" t="s">
        <v>149</v>
      </c>
      <c r="H716" t="s">
        <v>187</v>
      </c>
    </row>
    <row r="717" spans="2:8" x14ac:dyDescent="0.25">
      <c r="B717" s="1" t="s">
        <v>1384</v>
      </c>
      <c r="C717" t="s">
        <v>1385</v>
      </c>
      <c r="D717" t="s">
        <v>148</v>
      </c>
      <c r="G717" t="s">
        <v>149</v>
      </c>
      <c r="H717" t="s">
        <v>139</v>
      </c>
    </row>
    <row r="718" spans="2:8" x14ac:dyDescent="0.25">
      <c r="B718" s="1" t="s">
        <v>1386</v>
      </c>
      <c r="C718" t="s">
        <v>1387</v>
      </c>
      <c r="G718" t="s">
        <v>138</v>
      </c>
      <c r="H718" t="s">
        <v>139</v>
      </c>
    </row>
    <row r="719" spans="2:8" x14ac:dyDescent="0.25">
      <c r="B719" s="1" t="s">
        <v>1388</v>
      </c>
      <c r="C719" t="s">
        <v>1389</v>
      </c>
      <c r="D719" t="s">
        <v>148</v>
      </c>
      <c r="G719" t="s">
        <v>186</v>
      </c>
      <c r="H719" t="s">
        <v>187</v>
      </c>
    </row>
    <row r="720" spans="2:8" x14ac:dyDescent="0.25">
      <c r="B720" s="1" t="s">
        <v>1390</v>
      </c>
      <c r="C720" t="s">
        <v>1391</v>
      </c>
      <c r="D720" t="s">
        <v>148</v>
      </c>
      <c r="G720" t="s">
        <v>186</v>
      </c>
      <c r="H720" t="s">
        <v>187</v>
      </c>
    </row>
    <row r="721" spans="2:8" x14ac:dyDescent="0.25">
      <c r="B721" s="1" t="s">
        <v>1392</v>
      </c>
      <c r="C721" t="s">
        <v>1393</v>
      </c>
      <c r="G721" t="s">
        <v>202</v>
      </c>
      <c r="H721" t="s">
        <v>187</v>
      </c>
    </row>
    <row r="722" spans="2:8" x14ac:dyDescent="0.25">
      <c r="B722" s="1" t="s">
        <v>1394</v>
      </c>
      <c r="C722" t="s">
        <v>1395</v>
      </c>
      <c r="G722" t="s">
        <v>138</v>
      </c>
      <c r="H722" t="s">
        <v>139</v>
      </c>
    </row>
    <row r="723" spans="2:8" x14ac:dyDescent="0.25">
      <c r="B723" s="1" t="s">
        <v>1396</v>
      </c>
      <c r="C723" t="s">
        <v>1397</v>
      </c>
      <c r="G723" t="s">
        <v>138</v>
      </c>
      <c r="H723" t="s">
        <v>139</v>
      </c>
    </row>
    <row r="724" spans="2:8" x14ac:dyDescent="0.25">
      <c r="B724" s="1" t="s">
        <v>1398</v>
      </c>
      <c r="C724" t="s">
        <v>1399</v>
      </c>
      <c r="G724" t="s">
        <v>138</v>
      </c>
      <c r="H724" t="s">
        <v>139</v>
      </c>
    </row>
    <row r="725" spans="2:8" x14ac:dyDescent="0.25">
      <c r="B725" s="1" t="s">
        <v>1400</v>
      </c>
      <c r="C725" t="s">
        <v>1401</v>
      </c>
      <c r="G725" t="s">
        <v>138</v>
      </c>
      <c r="H725" t="s">
        <v>187</v>
      </c>
    </row>
    <row r="726" spans="2:8" x14ac:dyDescent="0.25">
      <c r="B726" s="1" t="s">
        <v>1402</v>
      </c>
      <c r="C726" t="s">
        <v>1403</v>
      </c>
      <c r="G726" t="s">
        <v>138</v>
      </c>
      <c r="H726" t="s">
        <v>139</v>
      </c>
    </row>
    <row r="727" spans="2:8" x14ac:dyDescent="0.25">
      <c r="B727" s="1" t="s">
        <v>1404</v>
      </c>
      <c r="C727" t="s">
        <v>1405</v>
      </c>
      <c r="D727" t="s">
        <v>148</v>
      </c>
      <c r="G727" t="s">
        <v>330</v>
      </c>
    </row>
    <row r="728" spans="2:8" x14ac:dyDescent="0.25">
      <c r="B728" s="1" t="s">
        <v>1406</v>
      </c>
      <c r="C728" t="s">
        <v>1407</v>
      </c>
      <c r="G728" t="s">
        <v>143</v>
      </c>
    </row>
    <row r="729" spans="2:8" x14ac:dyDescent="0.25">
      <c r="B729" s="1" t="s">
        <v>1408</v>
      </c>
      <c r="C729" t="s">
        <v>195</v>
      </c>
    </row>
    <row r="730" spans="2:8" x14ac:dyDescent="0.25">
      <c r="B730" s="1" t="s">
        <v>1409</v>
      </c>
      <c r="C730" t="s">
        <v>1410</v>
      </c>
    </row>
    <row r="731" spans="2:8" x14ac:dyDescent="0.25">
      <c r="B731" s="1" t="s">
        <v>1411</v>
      </c>
      <c r="C731" t="s">
        <v>1412</v>
      </c>
      <c r="D731" t="s">
        <v>148</v>
      </c>
      <c r="G731" t="s">
        <v>330</v>
      </c>
      <c r="H731" t="s">
        <v>187</v>
      </c>
    </row>
    <row r="732" spans="2:8" x14ac:dyDescent="0.25">
      <c r="B732" s="1" t="s">
        <v>1413</v>
      </c>
      <c r="C732" t="s">
        <v>1414</v>
      </c>
      <c r="D732" t="s">
        <v>148</v>
      </c>
      <c r="G732" t="s">
        <v>330</v>
      </c>
      <c r="H732" t="s">
        <v>187</v>
      </c>
    </row>
    <row r="733" spans="2:8" x14ac:dyDescent="0.25">
      <c r="B733" s="1" t="s">
        <v>1415</v>
      </c>
      <c r="C733" t="s">
        <v>1416</v>
      </c>
      <c r="D733" t="s">
        <v>148</v>
      </c>
      <c r="G733" t="s">
        <v>330</v>
      </c>
      <c r="H733" t="s">
        <v>187</v>
      </c>
    </row>
    <row r="734" spans="2:8" x14ac:dyDescent="0.25">
      <c r="B734" s="1" t="s">
        <v>1417</v>
      </c>
      <c r="C734" t="s">
        <v>1418</v>
      </c>
      <c r="D734" t="s">
        <v>148</v>
      </c>
      <c r="G734" t="s">
        <v>330</v>
      </c>
    </row>
    <row r="735" spans="2:8" x14ac:dyDescent="0.25">
      <c r="B735" s="1" t="s">
        <v>1419</v>
      </c>
      <c r="C735" t="s">
        <v>1420</v>
      </c>
      <c r="D735" t="s">
        <v>148</v>
      </c>
      <c r="G735" t="s">
        <v>330</v>
      </c>
    </row>
    <row r="736" spans="2:8" x14ac:dyDescent="0.25">
      <c r="B736" s="1" t="s">
        <v>1421</v>
      </c>
      <c r="C736" t="s">
        <v>1422</v>
      </c>
      <c r="G736" t="s">
        <v>143</v>
      </c>
    </row>
    <row r="737" spans="2:8" x14ac:dyDescent="0.25">
      <c r="B737" s="1" t="s">
        <v>1423</v>
      </c>
      <c r="C737" t="s">
        <v>1424</v>
      </c>
      <c r="D737" t="s">
        <v>148</v>
      </c>
      <c r="G737" t="s">
        <v>330</v>
      </c>
    </row>
    <row r="738" spans="2:8" x14ac:dyDescent="0.25">
      <c r="B738" s="1" t="s">
        <v>1425</v>
      </c>
      <c r="C738" t="s">
        <v>1426</v>
      </c>
      <c r="G738" t="s">
        <v>143</v>
      </c>
    </row>
    <row r="739" spans="2:8" x14ac:dyDescent="0.25">
      <c r="B739" s="1" t="s">
        <v>1427</v>
      </c>
      <c r="C739" t="s">
        <v>1428</v>
      </c>
    </row>
    <row r="740" spans="2:8" x14ac:dyDescent="0.25">
      <c r="B740" s="1" t="s">
        <v>1429</v>
      </c>
      <c r="C740" t="s">
        <v>1430</v>
      </c>
      <c r="D740" t="s">
        <v>148</v>
      </c>
      <c r="G740" t="s">
        <v>149</v>
      </c>
      <c r="H740" t="s">
        <v>139</v>
      </c>
    </row>
    <row r="741" spans="2:8" x14ac:dyDescent="0.25">
      <c r="B741" s="1" t="s">
        <v>1431</v>
      </c>
      <c r="C741" t="s">
        <v>1432</v>
      </c>
      <c r="G741" t="s">
        <v>138</v>
      </c>
      <c r="H741" t="s">
        <v>139</v>
      </c>
    </row>
    <row r="742" spans="2:8" x14ac:dyDescent="0.25">
      <c r="B742" s="1" t="s">
        <v>1433</v>
      </c>
      <c r="C742" t="s">
        <v>1434</v>
      </c>
      <c r="D742" t="s">
        <v>148</v>
      </c>
      <c r="G742" t="s">
        <v>186</v>
      </c>
      <c r="H742" t="s">
        <v>187</v>
      </c>
    </row>
    <row r="743" spans="2:8" x14ac:dyDescent="0.25">
      <c r="B743" s="1" t="s">
        <v>1435</v>
      </c>
      <c r="C743" t="s">
        <v>1436</v>
      </c>
      <c r="G743" t="s">
        <v>202</v>
      </c>
      <c r="H743" t="s">
        <v>187</v>
      </c>
    </row>
    <row r="744" spans="2:8" x14ac:dyDescent="0.25">
      <c r="B744" s="1" t="s">
        <v>1437</v>
      </c>
      <c r="C744" t="s">
        <v>1438</v>
      </c>
      <c r="D744" t="s">
        <v>148</v>
      </c>
      <c r="G744" t="s">
        <v>149</v>
      </c>
      <c r="H744" t="s">
        <v>139</v>
      </c>
    </row>
    <row r="745" spans="2:8" x14ac:dyDescent="0.25">
      <c r="B745" s="1" t="s">
        <v>1439</v>
      </c>
      <c r="C745" t="s">
        <v>1440</v>
      </c>
    </row>
    <row r="746" spans="2:8" x14ac:dyDescent="0.25">
      <c r="B746" s="1" t="s">
        <v>1441</v>
      </c>
      <c r="C746" t="s">
        <v>1442</v>
      </c>
      <c r="D746" t="s">
        <v>148</v>
      </c>
      <c r="G746" t="s">
        <v>149</v>
      </c>
      <c r="H746" t="s">
        <v>187</v>
      </c>
    </row>
    <row r="747" spans="2:8" x14ac:dyDescent="0.25">
      <c r="B747" s="1" t="s">
        <v>1443</v>
      </c>
      <c r="C747" t="s">
        <v>1444</v>
      </c>
      <c r="D747" t="s">
        <v>148</v>
      </c>
      <c r="G747" t="s">
        <v>149</v>
      </c>
      <c r="H747" t="s">
        <v>187</v>
      </c>
    </row>
    <row r="748" spans="2:8" x14ac:dyDescent="0.25">
      <c r="B748" s="1" t="s">
        <v>1445</v>
      </c>
      <c r="C748" t="s">
        <v>1446</v>
      </c>
      <c r="D748" t="s">
        <v>148</v>
      </c>
      <c r="G748" t="s">
        <v>149</v>
      </c>
      <c r="H748" t="s">
        <v>187</v>
      </c>
    </row>
    <row r="749" spans="2:8" x14ac:dyDescent="0.25">
      <c r="B749" s="1" t="s">
        <v>1447</v>
      </c>
      <c r="C749" t="s">
        <v>1448</v>
      </c>
    </row>
    <row r="750" spans="2:8" x14ac:dyDescent="0.25">
      <c r="B750" s="1" t="s">
        <v>1449</v>
      </c>
      <c r="C750" t="s">
        <v>1450</v>
      </c>
      <c r="D750" t="s">
        <v>148</v>
      </c>
      <c r="G750" t="s">
        <v>149</v>
      </c>
      <c r="H750" t="s">
        <v>187</v>
      </c>
    </row>
    <row r="751" spans="2:8" x14ac:dyDescent="0.25">
      <c r="B751" s="1" t="s">
        <v>1451</v>
      </c>
      <c r="C751" t="s">
        <v>1452</v>
      </c>
      <c r="G751" t="s">
        <v>138</v>
      </c>
      <c r="H751" t="s">
        <v>187</v>
      </c>
    </row>
    <row r="752" spans="2:8" x14ac:dyDescent="0.25">
      <c r="B752" s="1" t="s">
        <v>1453</v>
      </c>
      <c r="C752" t="s">
        <v>1454</v>
      </c>
      <c r="D752" t="s">
        <v>148</v>
      </c>
      <c r="G752" t="s">
        <v>330</v>
      </c>
    </row>
    <row r="753" spans="2:8" x14ac:dyDescent="0.25">
      <c r="B753" s="1" t="s">
        <v>1455</v>
      </c>
      <c r="C753" t="s">
        <v>1456</v>
      </c>
      <c r="D753" t="s">
        <v>148</v>
      </c>
      <c r="G753" t="s">
        <v>149</v>
      </c>
      <c r="H753" t="s">
        <v>139</v>
      </c>
    </row>
    <row r="754" spans="2:8" x14ac:dyDescent="0.25">
      <c r="B754" s="1" t="s">
        <v>1457</v>
      </c>
      <c r="C754" t="s">
        <v>1458</v>
      </c>
      <c r="D754" t="s">
        <v>148</v>
      </c>
      <c r="G754" t="s">
        <v>330</v>
      </c>
      <c r="H754" t="s">
        <v>187</v>
      </c>
    </row>
    <row r="755" spans="2:8" x14ac:dyDescent="0.25">
      <c r="B755" s="1" t="s">
        <v>1459</v>
      </c>
      <c r="C755" t="s">
        <v>1460</v>
      </c>
      <c r="G755" t="s">
        <v>143</v>
      </c>
    </row>
    <row r="756" spans="2:8" x14ac:dyDescent="0.25">
      <c r="B756" s="1" t="s">
        <v>1461</v>
      </c>
      <c r="C756" t="s">
        <v>1462</v>
      </c>
    </row>
    <row r="757" spans="2:8" x14ac:dyDescent="0.25">
      <c r="B757" s="1" t="s">
        <v>1463</v>
      </c>
      <c r="C757" t="s">
        <v>1464</v>
      </c>
      <c r="D757" t="s">
        <v>148</v>
      </c>
      <c r="G757" t="s">
        <v>149</v>
      </c>
      <c r="H757" t="s">
        <v>139</v>
      </c>
    </row>
    <row r="758" spans="2:8" x14ac:dyDescent="0.25">
      <c r="B758" s="1" t="s">
        <v>1465</v>
      </c>
      <c r="C758" t="s">
        <v>1466</v>
      </c>
      <c r="D758" t="s">
        <v>148</v>
      </c>
      <c r="G758" t="s">
        <v>149</v>
      </c>
      <c r="H758" t="s">
        <v>139</v>
      </c>
    </row>
    <row r="759" spans="2:8" x14ac:dyDescent="0.25">
      <c r="B759" s="1" t="s">
        <v>1467</v>
      </c>
      <c r="C759" t="s">
        <v>1468</v>
      </c>
      <c r="D759" t="s">
        <v>148</v>
      </c>
      <c r="G759" t="s">
        <v>149</v>
      </c>
      <c r="H759" t="s">
        <v>139</v>
      </c>
    </row>
    <row r="760" spans="2:8" x14ac:dyDescent="0.25">
      <c r="B760" s="1" t="s">
        <v>1469</v>
      </c>
      <c r="C760" t="s">
        <v>1470</v>
      </c>
      <c r="G760" t="s">
        <v>138</v>
      </c>
      <c r="H760" t="s">
        <v>139</v>
      </c>
    </row>
    <row r="761" spans="2:8" x14ac:dyDescent="0.25">
      <c r="B761" s="1" t="s">
        <v>1471</v>
      </c>
      <c r="C761" t="s">
        <v>1472</v>
      </c>
      <c r="G761" t="s">
        <v>138</v>
      </c>
      <c r="H761" t="s">
        <v>139</v>
      </c>
    </row>
    <row r="762" spans="2:8" x14ac:dyDescent="0.25">
      <c r="B762" s="1" t="s">
        <v>1473</v>
      </c>
      <c r="C762" t="s">
        <v>1474</v>
      </c>
      <c r="D762" t="s">
        <v>148</v>
      </c>
      <c r="G762" t="s">
        <v>149</v>
      </c>
      <c r="H762" t="s">
        <v>139</v>
      </c>
    </row>
    <row r="763" spans="2:8" x14ac:dyDescent="0.25">
      <c r="B763" s="1" t="s">
        <v>1475</v>
      </c>
      <c r="C763" t="s">
        <v>1476</v>
      </c>
    </row>
    <row r="764" spans="2:8" x14ac:dyDescent="0.25">
      <c r="B764" s="1" t="s">
        <v>1477</v>
      </c>
      <c r="C764" t="s">
        <v>1478</v>
      </c>
      <c r="D764" t="s">
        <v>148</v>
      </c>
      <c r="G764" t="s">
        <v>186</v>
      </c>
      <c r="H764" t="s">
        <v>187</v>
      </c>
    </row>
    <row r="765" spans="2:8" x14ac:dyDescent="0.25">
      <c r="B765" s="1" t="s">
        <v>1479</v>
      </c>
      <c r="C765" t="s">
        <v>1480</v>
      </c>
      <c r="D765" t="s">
        <v>148</v>
      </c>
      <c r="G765" t="s">
        <v>330</v>
      </c>
    </row>
    <row r="766" spans="2:8" x14ac:dyDescent="0.25">
      <c r="B766" s="1" t="s">
        <v>1481</v>
      </c>
      <c r="C766" t="s">
        <v>195</v>
      </c>
    </row>
    <row r="767" spans="2:8" x14ac:dyDescent="0.25">
      <c r="B767" s="1" t="s">
        <v>1482</v>
      </c>
      <c r="C767" t="s">
        <v>1483</v>
      </c>
    </row>
    <row r="768" spans="2:8" x14ac:dyDescent="0.25">
      <c r="B768" s="1" t="s">
        <v>1484</v>
      </c>
      <c r="C768" t="s">
        <v>1485</v>
      </c>
      <c r="G768" t="s">
        <v>138</v>
      </c>
      <c r="H768" t="s">
        <v>139</v>
      </c>
    </row>
    <row r="769" spans="2:8" x14ac:dyDescent="0.25">
      <c r="B769" s="1" t="s">
        <v>1486</v>
      </c>
      <c r="C769" t="s">
        <v>1487</v>
      </c>
      <c r="D769" t="s">
        <v>148</v>
      </c>
      <c r="G769" t="s">
        <v>149</v>
      </c>
      <c r="H769" t="s">
        <v>139</v>
      </c>
    </row>
    <row r="770" spans="2:8" x14ac:dyDescent="0.25">
      <c r="B770" s="1" t="s">
        <v>1488</v>
      </c>
      <c r="C770" t="s">
        <v>1489</v>
      </c>
      <c r="G770" t="s">
        <v>138</v>
      </c>
      <c r="H770" t="s">
        <v>139</v>
      </c>
    </row>
    <row r="771" spans="2:8" x14ac:dyDescent="0.25">
      <c r="B771" s="1" t="s">
        <v>1490</v>
      </c>
      <c r="C771" t="s">
        <v>1491</v>
      </c>
      <c r="G771" t="s">
        <v>138</v>
      </c>
      <c r="H771" t="s">
        <v>139</v>
      </c>
    </row>
    <row r="772" spans="2:8" x14ac:dyDescent="0.25">
      <c r="B772" s="1" t="s">
        <v>1492</v>
      </c>
      <c r="C772" t="s">
        <v>1493</v>
      </c>
      <c r="D772" t="s">
        <v>148</v>
      </c>
      <c r="G772" t="s">
        <v>149</v>
      </c>
      <c r="H772" t="s">
        <v>139</v>
      </c>
    </row>
    <row r="773" spans="2:8" x14ac:dyDescent="0.25">
      <c r="B773" s="1" t="s">
        <v>1494</v>
      </c>
      <c r="C773" t="s">
        <v>1495</v>
      </c>
      <c r="D773" t="s">
        <v>148</v>
      </c>
      <c r="G773" t="s">
        <v>149</v>
      </c>
      <c r="H773" t="s">
        <v>139</v>
      </c>
    </row>
    <row r="774" spans="2:8" x14ac:dyDescent="0.25">
      <c r="B774" s="1" t="s">
        <v>1496</v>
      </c>
      <c r="C774" t="s">
        <v>1497</v>
      </c>
      <c r="D774" t="s">
        <v>148</v>
      </c>
      <c r="G774" t="s">
        <v>149</v>
      </c>
      <c r="H774" t="s">
        <v>139</v>
      </c>
    </row>
    <row r="775" spans="2:8" x14ac:dyDescent="0.25">
      <c r="B775" s="1" t="s">
        <v>1498</v>
      </c>
      <c r="C775" t="s">
        <v>1499</v>
      </c>
    </row>
    <row r="776" spans="2:8" x14ac:dyDescent="0.25">
      <c r="B776" s="1" t="s">
        <v>1500</v>
      </c>
      <c r="C776" t="s">
        <v>1501</v>
      </c>
      <c r="D776" t="s">
        <v>148</v>
      </c>
      <c r="G776" t="s">
        <v>149</v>
      </c>
      <c r="H776" t="s">
        <v>139</v>
      </c>
    </row>
    <row r="777" spans="2:8" x14ac:dyDescent="0.25">
      <c r="B777" s="1" t="s">
        <v>1502</v>
      </c>
      <c r="C777" t="s">
        <v>1503</v>
      </c>
      <c r="D777" t="s">
        <v>148</v>
      </c>
      <c r="G777" t="s">
        <v>149</v>
      </c>
      <c r="H777" t="s">
        <v>139</v>
      </c>
    </row>
    <row r="778" spans="2:8" x14ac:dyDescent="0.25">
      <c r="B778" s="1" t="s">
        <v>1504</v>
      </c>
      <c r="C778" t="s">
        <v>1505</v>
      </c>
      <c r="D778" t="s">
        <v>148</v>
      </c>
      <c r="G778" t="s">
        <v>149</v>
      </c>
      <c r="H778" t="s">
        <v>139</v>
      </c>
    </row>
    <row r="779" spans="2:8" x14ac:dyDescent="0.25">
      <c r="B779" s="1" t="s">
        <v>1506</v>
      </c>
      <c r="C779" t="s">
        <v>1507</v>
      </c>
      <c r="D779" t="s">
        <v>148</v>
      </c>
      <c r="G779" t="s">
        <v>149</v>
      </c>
      <c r="H779" t="s">
        <v>139</v>
      </c>
    </row>
    <row r="780" spans="2:8" x14ac:dyDescent="0.25">
      <c r="B780" s="1" t="s">
        <v>1508</v>
      </c>
      <c r="C780" t="s">
        <v>1509</v>
      </c>
    </row>
    <row r="781" spans="2:8" x14ac:dyDescent="0.25">
      <c r="B781" s="1" t="s">
        <v>1510</v>
      </c>
      <c r="C781" t="s">
        <v>1511</v>
      </c>
      <c r="D781" t="s">
        <v>148</v>
      </c>
      <c r="G781" t="s">
        <v>330</v>
      </c>
    </row>
    <row r="782" spans="2:8" x14ac:dyDescent="0.25">
      <c r="B782" s="1" t="s">
        <v>1512</v>
      </c>
      <c r="C782" t="s">
        <v>1513</v>
      </c>
      <c r="G782" t="s">
        <v>143</v>
      </c>
    </row>
    <row r="783" spans="2:8" x14ac:dyDescent="0.25">
      <c r="B783" s="1" t="s">
        <v>1514</v>
      </c>
      <c r="C783" t="s">
        <v>1515</v>
      </c>
      <c r="D783" t="s">
        <v>148</v>
      </c>
      <c r="G783" t="s">
        <v>330</v>
      </c>
    </row>
    <row r="784" spans="2:8" x14ac:dyDescent="0.25">
      <c r="B784" s="1" t="s">
        <v>1516</v>
      </c>
      <c r="C784" t="s">
        <v>1517</v>
      </c>
      <c r="G784" t="s">
        <v>143</v>
      </c>
    </row>
    <row r="785" spans="2:8" x14ac:dyDescent="0.25">
      <c r="B785" s="1" t="s">
        <v>1518</v>
      </c>
      <c r="C785" t="s">
        <v>1519</v>
      </c>
    </row>
    <row r="786" spans="2:8" x14ac:dyDescent="0.25">
      <c r="B786" s="1" t="s">
        <v>1520</v>
      </c>
      <c r="C786" t="s">
        <v>1521</v>
      </c>
      <c r="D786" t="s">
        <v>148</v>
      </c>
      <c r="G786" t="s">
        <v>149</v>
      </c>
      <c r="H786" t="s">
        <v>139</v>
      </c>
    </row>
    <row r="787" spans="2:8" x14ac:dyDescent="0.25">
      <c r="B787" s="1" t="s">
        <v>1522</v>
      </c>
      <c r="C787" t="s">
        <v>1523</v>
      </c>
      <c r="G787" t="s">
        <v>138</v>
      </c>
      <c r="H787" t="s">
        <v>139</v>
      </c>
    </row>
    <row r="788" spans="2:8" x14ac:dyDescent="0.25">
      <c r="B788" s="1" t="s">
        <v>1524</v>
      </c>
      <c r="C788" t="s">
        <v>1525</v>
      </c>
      <c r="D788" t="s">
        <v>148</v>
      </c>
      <c r="G788" t="s">
        <v>149</v>
      </c>
      <c r="H788" t="s">
        <v>139</v>
      </c>
    </row>
    <row r="789" spans="2:8" x14ac:dyDescent="0.25">
      <c r="B789" s="1" t="s">
        <v>1526</v>
      </c>
      <c r="C789" t="s">
        <v>1527</v>
      </c>
      <c r="G789" t="s">
        <v>138</v>
      </c>
      <c r="H789" t="s">
        <v>139</v>
      </c>
    </row>
    <row r="790" spans="2:8" x14ac:dyDescent="0.25">
      <c r="B790" s="1" t="s">
        <v>1528</v>
      </c>
      <c r="C790" t="s">
        <v>1529</v>
      </c>
      <c r="D790" t="s">
        <v>148</v>
      </c>
      <c r="G790" t="s">
        <v>149</v>
      </c>
      <c r="H790" t="s">
        <v>139</v>
      </c>
    </row>
    <row r="791" spans="2:8" x14ac:dyDescent="0.25">
      <c r="B791" s="1" t="s">
        <v>1530</v>
      </c>
      <c r="C791" t="s">
        <v>1531</v>
      </c>
      <c r="G791" t="s">
        <v>138</v>
      </c>
      <c r="H791" t="s">
        <v>139</v>
      </c>
    </row>
    <row r="792" spans="2:8" x14ac:dyDescent="0.25">
      <c r="B792" s="1">
        <v>17</v>
      </c>
      <c r="C792" t="s">
        <v>1532</v>
      </c>
    </row>
    <row r="793" spans="2:8" x14ac:dyDescent="0.25">
      <c r="B793" s="1" t="s">
        <v>1533</v>
      </c>
      <c r="C793" t="s">
        <v>1534</v>
      </c>
    </row>
    <row r="794" spans="2:8" x14ac:dyDescent="0.25">
      <c r="B794" s="1" t="s">
        <v>1535</v>
      </c>
      <c r="C794" t="s">
        <v>1536</v>
      </c>
      <c r="E794" t="s">
        <v>142</v>
      </c>
      <c r="G794" t="s">
        <v>143</v>
      </c>
      <c r="H794" t="s">
        <v>139</v>
      </c>
    </row>
    <row r="795" spans="2:8" x14ac:dyDescent="0.25">
      <c r="B795" s="1" t="s">
        <v>1537</v>
      </c>
      <c r="C795" t="s">
        <v>1538</v>
      </c>
      <c r="E795" t="s">
        <v>142</v>
      </c>
      <c r="G795" t="s">
        <v>143</v>
      </c>
      <c r="H795" t="s">
        <v>139</v>
      </c>
    </row>
    <row r="796" spans="2:8" x14ac:dyDescent="0.25">
      <c r="B796" s="1" t="s">
        <v>1539</v>
      </c>
      <c r="C796" t="s">
        <v>1540</v>
      </c>
      <c r="E796" t="s">
        <v>142</v>
      </c>
      <c r="G796" t="s">
        <v>143</v>
      </c>
      <c r="H796" t="s">
        <v>139</v>
      </c>
    </row>
    <row r="797" spans="2:8" x14ac:dyDescent="0.25">
      <c r="B797" s="1" t="s">
        <v>1541</v>
      </c>
      <c r="C797" t="s">
        <v>1542</v>
      </c>
      <c r="D797" t="s">
        <v>148</v>
      </c>
      <c r="G797" t="s">
        <v>149</v>
      </c>
      <c r="H797" t="s">
        <v>139</v>
      </c>
    </row>
    <row r="798" spans="2:8" x14ac:dyDescent="0.25">
      <c r="B798" s="1" t="s">
        <v>1543</v>
      </c>
      <c r="C798" t="s">
        <v>1544</v>
      </c>
      <c r="E798" t="s">
        <v>142</v>
      </c>
      <c r="G798" t="s">
        <v>143</v>
      </c>
      <c r="H798" t="s">
        <v>139</v>
      </c>
    </row>
    <row r="799" spans="2:8" x14ac:dyDescent="0.25">
      <c r="B799" s="1" t="s">
        <v>1545</v>
      </c>
      <c r="C799" t="s">
        <v>1546</v>
      </c>
    </row>
    <row r="800" spans="2:8" x14ac:dyDescent="0.25">
      <c r="B800" s="1" t="s">
        <v>1547</v>
      </c>
      <c r="C800" t="s">
        <v>1548</v>
      </c>
      <c r="G800" t="s">
        <v>202</v>
      </c>
      <c r="H800" t="s">
        <v>187</v>
      </c>
    </row>
    <row r="801" spans="2:8" x14ac:dyDescent="0.25">
      <c r="B801" s="1" t="s">
        <v>1549</v>
      </c>
      <c r="C801" t="s">
        <v>1403</v>
      </c>
      <c r="E801" t="s">
        <v>142</v>
      </c>
      <c r="G801" t="s">
        <v>143</v>
      </c>
      <c r="H801" t="s">
        <v>139</v>
      </c>
    </row>
    <row r="802" spans="2:8" x14ac:dyDescent="0.25">
      <c r="B802" s="1" t="s">
        <v>1550</v>
      </c>
      <c r="C802" t="s">
        <v>1401</v>
      </c>
      <c r="G802" t="s">
        <v>138</v>
      </c>
      <c r="H802" t="s">
        <v>187</v>
      </c>
    </row>
    <row r="803" spans="2:8" x14ac:dyDescent="0.25">
      <c r="B803" s="1" t="s">
        <v>1551</v>
      </c>
      <c r="C803" t="s">
        <v>1552</v>
      </c>
      <c r="D803" t="s">
        <v>148</v>
      </c>
      <c r="G803" t="s">
        <v>330</v>
      </c>
    </row>
    <row r="804" spans="2:8" x14ac:dyDescent="0.25">
      <c r="B804" s="1" t="s">
        <v>1553</v>
      </c>
      <c r="C804" t="s">
        <v>1554</v>
      </c>
    </row>
    <row r="805" spans="2:8" x14ac:dyDescent="0.25">
      <c r="B805" s="1" t="s">
        <v>1555</v>
      </c>
      <c r="C805" t="s">
        <v>1556</v>
      </c>
      <c r="D805" t="s">
        <v>148</v>
      </c>
      <c r="G805" t="s">
        <v>186</v>
      </c>
      <c r="H805" t="s">
        <v>187</v>
      </c>
    </row>
    <row r="806" spans="2:8" x14ac:dyDescent="0.25">
      <c r="B806" s="1" t="s">
        <v>1557</v>
      </c>
      <c r="C806" t="s">
        <v>1558</v>
      </c>
      <c r="E806" t="s">
        <v>142</v>
      </c>
      <c r="G806" t="s">
        <v>143</v>
      </c>
      <c r="H806" t="s">
        <v>139</v>
      </c>
    </row>
    <row r="807" spans="2:8" x14ac:dyDescent="0.25">
      <c r="B807" s="1" t="s">
        <v>1559</v>
      </c>
      <c r="C807" t="s">
        <v>1560</v>
      </c>
      <c r="D807" t="s">
        <v>148</v>
      </c>
      <c r="G807" t="s">
        <v>186</v>
      </c>
      <c r="H807" t="s">
        <v>187</v>
      </c>
    </row>
    <row r="808" spans="2:8" x14ac:dyDescent="0.25">
      <c r="B808" s="1" t="s">
        <v>1561</v>
      </c>
      <c r="C808" t="s">
        <v>1562</v>
      </c>
    </row>
    <row r="809" spans="2:8" x14ac:dyDescent="0.25">
      <c r="B809" s="1" t="s">
        <v>14</v>
      </c>
      <c r="C809" t="s">
        <v>1563</v>
      </c>
      <c r="G809" t="s">
        <v>138</v>
      </c>
      <c r="H809" t="s">
        <v>139</v>
      </c>
    </row>
    <row r="810" spans="2:8" x14ac:dyDescent="0.25">
      <c r="B810" s="1" t="s">
        <v>1564</v>
      </c>
      <c r="C810" t="s">
        <v>1565</v>
      </c>
      <c r="G810" t="s">
        <v>138</v>
      </c>
      <c r="H810" t="s">
        <v>139</v>
      </c>
    </row>
    <row r="811" spans="2:8" x14ac:dyDescent="0.25">
      <c r="B811" s="1" t="s">
        <v>1566</v>
      </c>
      <c r="C811" t="s">
        <v>1567</v>
      </c>
      <c r="G811" t="s">
        <v>138</v>
      </c>
      <c r="H811" t="s">
        <v>139</v>
      </c>
    </row>
    <row r="812" spans="2:8" x14ac:dyDescent="0.25">
      <c r="B812" s="1" t="s">
        <v>1568</v>
      </c>
      <c r="C812" t="s">
        <v>1569</v>
      </c>
      <c r="G812" t="s">
        <v>138</v>
      </c>
      <c r="H812" t="s">
        <v>139</v>
      </c>
    </row>
    <row r="813" spans="2:8" x14ac:dyDescent="0.25">
      <c r="B813" s="1" t="s">
        <v>17</v>
      </c>
      <c r="C813" t="s">
        <v>1570</v>
      </c>
      <c r="G813" t="s">
        <v>138</v>
      </c>
      <c r="H813" t="s">
        <v>139</v>
      </c>
    </row>
    <row r="814" spans="2:8" x14ac:dyDescent="0.25">
      <c r="B814" s="1" t="s">
        <v>1571</v>
      </c>
      <c r="C814" t="s">
        <v>1572</v>
      </c>
      <c r="G814" t="s">
        <v>138</v>
      </c>
      <c r="H814" t="s">
        <v>139</v>
      </c>
    </row>
    <row r="815" spans="2:8" x14ac:dyDescent="0.25">
      <c r="B815" s="1" t="s">
        <v>1573</v>
      </c>
      <c r="C815" t="s">
        <v>1574</v>
      </c>
      <c r="G815" t="s">
        <v>138</v>
      </c>
      <c r="H815" t="s">
        <v>139</v>
      </c>
    </row>
    <row r="816" spans="2:8" x14ac:dyDescent="0.25">
      <c r="B816" s="1" t="s">
        <v>1575</v>
      </c>
      <c r="C816" t="s">
        <v>1576</v>
      </c>
      <c r="D816" t="s">
        <v>148</v>
      </c>
      <c r="G816" t="s">
        <v>330</v>
      </c>
      <c r="H816" t="s">
        <v>139</v>
      </c>
    </row>
    <row r="817" spans="2:8" x14ac:dyDescent="0.25">
      <c r="B817" s="1" t="s">
        <v>1577</v>
      </c>
      <c r="C817" t="s">
        <v>1578</v>
      </c>
      <c r="D817" t="s">
        <v>148</v>
      </c>
      <c r="G817" t="s">
        <v>186</v>
      </c>
      <c r="H817" t="s">
        <v>187</v>
      </c>
    </row>
    <row r="818" spans="2:8" x14ac:dyDescent="0.25">
      <c r="B818" s="1" t="s">
        <v>1579</v>
      </c>
      <c r="C818" t="s">
        <v>1580</v>
      </c>
      <c r="G818" t="s">
        <v>143</v>
      </c>
      <c r="H818" t="s">
        <v>139</v>
      </c>
    </row>
    <row r="819" spans="2:8" x14ac:dyDescent="0.25">
      <c r="B819" s="1" t="s">
        <v>1581</v>
      </c>
      <c r="C819" t="s">
        <v>1582</v>
      </c>
    </row>
    <row r="820" spans="2:8" x14ac:dyDescent="0.25">
      <c r="B820" s="1" t="s">
        <v>1583</v>
      </c>
      <c r="C820" t="s">
        <v>1584</v>
      </c>
      <c r="D820" t="s">
        <v>148</v>
      </c>
      <c r="G820" t="s">
        <v>149</v>
      </c>
      <c r="H820" t="s">
        <v>139</v>
      </c>
    </row>
    <row r="821" spans="2:8" x14ac:dyDescent="0.25">
      <c r="B821" s="1" t="s">
        <v>1585</v>
      </c>
      <c r="C821" t="s">
        <v>1586</v>
      </c>
      <c r="E821" t="s">
        <v>142</v>
      </c>
      <c r="G821" t="s">
        <v>143</v>
      </c>
      <c r="H821" t="s">
        <v>139</v>
      </c>
    </row>
    <row r="822" spans="2:8" x14ac:dyDescent="0.25">
      <c r="B822" s="1" t="s">
        <v>1587</v>
      </c>
      <c r="C822" t="s">
        <v>1588</v>
      </c>
      <c r="D822" t="s">
        <v>148</v>
      </c>
      <c r="G822" t="s">
        <v>149</v>
      </c>
      <c r="H822" t="s">
        <v>139</v>
      </c>
    </row>
    <row r="823" spans="2:8" x14ac:dyDescent="0.25">
      <c r="B823" s="1" t="s">
        <v>1589</v>
      </c>
      <c r="C823" t="s">
        <v>1590</v>
      </c>
      <c r="G823" t="s">
        <v>138</v>
      </c>
      <c r="H823" t="s">
        <v>139</v>
      </c>
    </row>
    <row r="824" spans="2:8" x14ac:dyDescent="0.25">
      <c r="B824" s="1" t="s">
        <v>1591</v>
      </c>
      <c r="C824" t="s">
        <v>1592</v>
      </c>
      <c r="D824" t="s">
        <v>148</v>
      </c>
      <c r="G824" t="s">
        <v>149</v>
      </c>
      <c r="H824" t="s">
        <v>139</v>
      </c>
    </row>
    <row r="825" spans="2:8" x14ac:dyDescent="0.25">
      <c r="B825" s="1" t="s">
        <v>1593</v>
      </c>
      <c r="C825" t="s">
        <v>1594</v>
      </c>
      <c r="G825" t="s">
        <v>138</v>
      </c>
      <c r="H825" t="s">
        <v>139</v>
      </c>
    </row>
    <row r="826" spans="2:8" x14ac:dyDescent="0.25">
      <c r="B826" s="1" t="s">
        <v>1595</v>
      </c>
      <c r="C826" t="s">
        <v>1596</v>
      </c>
    </row>
    <row r="827" spans="2:8" x14ac:dyDescent="0.25">
      <c r="B827" s="1" t="s">
        <v>1597</v>
      </c>
      <c r="C827" t="s">
        <v>1598</v>
      </c>
      <c r="D827" t="s">
        <v>148</v>
      </c>
      <c r="G827" t="s">
        <v>149</v>
      </c>
      <c r="H827" t="s">
        <v>139</v>
      </c>
    </row>
    <row r="828" spans="2:8" x14ac:dyDescent="0.25">
      <c r="B828" s="1" t="s">
        <v>1599</v>
      </c>
      <c r="C828" t="s">
        <v>1600</v>
      </c>
      <c r="D828" t="s">
        <v>148</v>
      </c>
      <c r="G828" t="s">
        <v>149</v>
      </c>
      <c r="H828" t="s">
        <v>139</v>
      </c>
    </row>
    <row r="829" spans="2:8" x14ac:dyDescent="0.25">
      <c r="B829" s="1" t="s">
        <v>1601</v>
      </c>
      <c r="C829" t="s">
        <v>1602</v>
      </c>
      <c r="G829" t="s">
        <v>138</v>
      </c>
      <c r="H829" t="s">
        <v>139</v>
      </c>
    </row>
    <row r="830" spans="2:8" x14ac:dyDescent="0.25">
      <c r="B830" s="1" t="s">
        <v>1603</v>
      </c>
      <c r="C830" t="s">
        <v>1604</v>
      </c>
      <c r="D830" t="s">
        <v>148</v>
      </c>
      <c r="G830" t="s">
        <v>149</v>
      </c>
      <c r="H830" t="s">
        <v>139</v>
      </c>
    </row>
    <row r="831" spans="2:8" x14ac:dyDescent="0.25">
      <c r="B831" s="1" t="s">
        <v>1605</v>
      </c>
      <c r="C831" t="s">
        <v>1606</v>
      </c>
    </row>
    <row r="832" spans="2:8" x14ac:dyDescent="0.25">
      <c r="B832" s="1" t="s">
        <v>1607</v>
      </c>
      <c r="C832" t="s">
        <v>1608</v>
      </c>
      <c r="E832" t="s">
        <v>142</v>
      </c>
      <c r="G832" t="s">
        <v>143</v>
      </c>
      <c r="H832" t="s">
        <v>139</v>
      </c>
    </row>
    <row r="833" spans="2:8" x14ac:dyDescent="0.25">
      <c r="B833" s="1" t="s">
        <v>1609</v>
      </c>
      <c r="C833" t="s">
        <v>1610</v>
      </c>
    </row>
    <row r="834" spans="2:8" x14ac:dyDescent="0.25">
      <c r="B834" s="1" t="s">
        <v>1611</v>
      </c>
      <c r="C834" t="s">
        <v>1612</v>
      </c>
      <c r="D834" t="s">
        <v>148</v>
      </c>
      <c r="G834" t="s">
        <v>149</v>
      </c>
      <c r="H834" t="s">
        <v>139</v>
      </c>
    </row>
    <row r="835" spans="2:8" x14ac:dyDescent="0.25">
      <c r="B835" s="1" t="s">
        <v>1613</v>
      </c>
      <c r="C835" t="s">
        <v>1614</v>
      </c>
      <c r="G835" t="s">
        <v>138</v>
      </c>
      <c r="H835" t="s">
        <v>139</v>
      </c>
    </row>
    <row r="836" spans="2:8" x14ac:dyDescent="0.25">
      <c r="B836" s="1" t="s">
        <v>1615</v>
      </c>
      <c r="C836" t="s">
        <v>1616</v>
      </c>
    </row>
    <row r="837" spans="2:8" x14ac:dyDescent="0.25">
      <c r="B837" s="1" t="s">
        <v>1617</v>
      </c>
      <c r="C837" t="s">
        <v>1618</v>
      </c>
      <c r="D837" t="s">
        <v>148</v>
      </c>
      <c r="G837" t="s">
        <v>149</v>
      </c>
      <c r="H837" t="s">
        <v>139</v>
      </c>
    </row>
    <row r="838" spans="2:8" x14ac:dyDescent="0.25">
      <c r="B838" s="1" t="s">
        <v>1619</v>
      </c>
      <c r="C838" t="s">
        <v>1620</v>
      </c>
      <c r="D838" t="s">
        <v>148</v>
      </c>
      <c r="G838" t="s">
        <v>330</v>
      </c>
    </row>
    <row r="839" spans="2:8" x14ac:dyDescent="0.25">
      <c r="B839" s="1" t="s">
        <v>1621</v>
      </c>
      <c r="C839" t="s">
        <v>1622</v>
      </c>
      <c r="D839" t="s">
        <v>148</v>
      </c>
      <c r="G839" t="s">
        <v>330</v>
      </c>
    </row>
    <row r="840" spans="2:8" x14ac:dyDescent="0.25">
      <c r="B840" s="1" t="s">
        <v>1623</v>
      </c>
      <c r="C840" t="s">
        <v>1624</v>
      </c>
      <c r="G840" t="s">
        <v>143</v>
      </c>
    </row>
    <row r="841" spans="2:8" x14ac:dyDescent="0.25">
      <c r="B841" s="1">
        <v>18</v>
      </c>
      <c r="C841" t="s">
        <v>1625</v>
      </c>
    </row>
    <row r="842" spans="2:8" x14ac:dyDescent="0.25">
      <c r="B842" s="1" t="s">
        <v>1626</v>
      </c>
      <c r="C842" t="s">
        <v>1627</v>
      </c>
    </row>
    <row r="843" spans="2:8" x14ac:dyDescent="0.25">
      <c r="B843" s="1" t="s">
        <v>1628</v>
      </c>
      <c r="C843" t="s">
        <v>1629</v>
      </c>
      <c r="D843" t="s">
        <v>148</v>
      </c>
      <c r="G843" t="s">
        <v>330</v>
      </c>
      <c r="H843" t="s">
        <v>187</v>
      </c>
    </row>
    <row r="844" spans="2:8" x14ac:dyDescent="0.25">
      <c r="B844" s="1" t="s">
        <v>1630</v>
      </c>
      <c r="C844" t="s">
        <v>1631</v>
      </c>
      <c r="D844" t="s">
        <v>148</v>
      </c>
      <c r="G844" t="s">
        <v>186</v>
      </c>
      <c r="H844" t="s">
        <v>187</v>
      </c>
    </row>
    <row r="845" spans="2:8" x14ac:dyDescent="0.25">
      <c r="B845" s="1" t="s">
        <v>1632</v>
      </c>
      <c r="C845" t="s">
        <v>1633</v>
      </c>
      <c r="D845" t="s">
        <v>148</v>
      </c>
      <c r="G845" t="s">
        <v>186</v>
      </c>
      <c r="H845" t="s">
        <v>187</v>
      </c>
    </row>
    <row r="846" spans="2:8" x14ac:dyDescent="0.25">
      <c r="B846" s="1" t="s">
        <v>1634</v>
      </c>
      <c r="C846" t="s">
        <v>1635</v>
      </c>
      <c r="F846" t="s">
        <v>148</v>
      </c>
      <c r="G846" t="s">
        <v>186</v>
      </c>
      <c r="H846" t="s">
        <v>187</v>
      </c>
    </row>
    <row r="847" spans="2:8" x14ac:dyDescent="0.25">
      <c r="B847" s="1" t="s">
        <v>1636</v>
      </c>
      <c r="C847" t="s">
        <v>1637</v>
      </c>
      <c r="D847" t="s">
        <v>148</v>
      </c>
      <c r="G847" t="s">
        <v>330</v>
      </c>
    </row>
    <row r="848" spans="2:8" x14ac:dyDescent="0.25">
      <c r="B848" s="1" t="s">
        <v>1638</v>
      </c>
      <c r="C848" t="s">
        <v>1639</v>
      </c>
      <c r="G848" t="s">
        <v>143</v>
      </c>
    </row>
    <row r="849" spans="2:8" x14ac:dyDescent="0.25">
      <c r="B849" s="1" t="s">
        <v>1640</v>
      </c>
      <c r="C849" t="s">
        <v>1641</v>
      </c>
      <c r="D849" t="s">
        <v>148</v>
      </c>
      <c r="G849" t="s">
        <v>330</v>
      </c>
      <c r="H849" t="s">
        <v>187</v>
      </c>
    </row>
    <row r="850" spans="2:8" x14ac:dyDescent="0.25">
      <c r="B850" s="1" t="s">
        <v>1642</v>
      </c>
      <c r="C850" t="s">
        <v>1643</v>
      </c>
      <c r="G850" t="s">
        <v>143</v>
      </c>
      <c r="H850" t="s">
        <v>187</v>
      </c>
    </row>
    <row r="851" spans="2:8" x14ac:dyDescent="0.25">
      <c r="B851" s="1" t="s">
        <v>1644</v>
      </c>
      <c r="C851" t="s">
        <v>1645</v>
      </c>
      <c r="D851" t="s">
        <v>148</v>
      </c>
      <c r="G851" t="s">
        <v>149</v>
      </c>
      <c r="H851" t="s">
        <v>139</v>
      </c>
    </row>
    <row r="852" spans="2:8" x14ac:dyDescent="0.25">
      <c r="B852" s="1" t="s">
        <v>1646</v>
      </c>
      <c r="C852" t="s">
        <v>1647</v>
      </c>
    </row>
    <row r="853" spans="2:8" x14ac:dyDescent="0.25">
      <c r="B853" s="1" t="s">
        <v>1648</v>
      </c>
      <c r="C853" t="s">
        <v>1629</v>
      </c>
      <c r="D853" t="s">
        <v>148</v>
      </c>
      <c r="G853" t="s">
        <v>330</v>
      </c>
      <c r="H853" t="s">
        <v>187</v>
      </c>
    </row>
    <row r="854" spans="2:8" x14ac:dyDescent="0.25">
      <c r="B854" s="1" t="s">
        <v>1649</v>
      </c>
      <c r="C854" t="s">
        <v>1633</v>
      </c>
      <c r="D854" t="s">
        <v>148</v>
      </c>
      <c r="G854" t="s">
        <v>186</v>
      </c>
      <c r="H854" t="s">
        <v>187</v>
      </c>
    </row>
    <row r="855" spans="2:8" x14ac:dyDescent="0.25">
      <c r="B855" s="1" t="s">
        <v>1650</v>
      </c>
      <c r="C855" t="s">
        <v>1651</v>
      </c>
      <c r="G855" t="s">
        <v>143</v>
      </c>
      <c r="H855" t="s">
        <v>187</v>
      </c>
    </row>
    <row r="856" spans="2:8" x14ac:dyDescent="0.25">
      <c r="B856" s="1" t="s">
        <v>1652</v>
      </c>
      <c r="C856" t="s">
        <v>1637</v>
      </c>
      <c r="D856" t="s">
        <v>148</v>
      </c>
      <c r="G856" t="s">
        <v>330</v>
      </c>
    </row>
    <row r="857" spans="2:8" x14ac:dyDescent="0.25">
      <c r="B857" s="1" t="s">
        <v>1653</v>
      </c>
      <c r="C857" t="s">
        <v>1654</v>
      </c>
      <c r="G857" t="s">
        <v>143</v>
      </c>
    </row>
    <row r="858" spans="2:8" x14ac:dyDescent="0.25">
      <c r="B858" s="1" t="s">
        <v>1655</v>
      </c>
      <c r="C858" t="s">
        <v>1641</v>
      </c>
      <c r="D858" t="s">
        <v>148</v>
      </c>
      <c r="G858" t="s">
        <v>330</v>
      </c>
      <c r="H858" t="s">
        <v>187</v>
      </c>
    </row>
    <row r="859" spans="2:8" x14ac:dyDescent="0.25">
      <c r="B859" s="1" t="s">
        <v>1656</v>
      </c>
      <c r="C859" t="s">
        <v>1657</v>
      </c>
      <c r="G859" t="s">
        <v>143</v>
      </c>
      <c r="H859" t="s">
        <v>187</v>
      </c>
    </row>
    <row r="860" spans="2:8" x14ac:dyDescent="0.25">
      <c r="B860" s="1">
        <v>19</v>
      </c>
      <c r="C860" t="s">
        <v>1658</v>
      </c>
    </row>
    <row r="861" spans="2:8" x14ac:dyDescent="0.25">
      <c r="B861" s="1" t="s">
        <v>1659</v>
      </c>
      <c r="C861" t="s">
        <v>1660</v>
      </c>
    </row>
    <row r="862" spans="2:8" x14ac:dyDescent="0.25">
      <c r="B862" s="1" t="s">
        <v>1661</v>
      </c>
      <c r="C862" t="s">
        <v>1662</v>
      </c>
      <c r="G862" t="s">
        <v>138</v>
      </c>
      <c r="H862" t="s">
        <v>139</v>
      </c>
    </row>
    <row r="863" spans="2:8" x14ac:dyDescent="0.25">
      <c r="B863" s="1" t="s">
        <v>1663</v>
      </c>
      <c r="C863" t="s">
        <v>1664</v>
      </c>
      <c r="D863" t="s">
        <v>148</v>
      </c>
      <c r="G863" t="s">
        <v>149</v>
      </c>
      <c r="H863" t="s">
        <v>139</v>
      </c>
    </row>
    <row r="864" spans="2:8" x14ac:dyDescent="0.25">
      <c r="B864" s="1" t="s">
        <v>1665</v>
      </c>
      <c r="C864" t="s">
        <v>1666</v>
      </c>
      <c r="D864" t="s">
        <v>148</v>
      </c>
      <c r="G864" t="s">
        <v>149</v>
      </c>
      <c r="H864" t="s">
        <v>139</v>
      </c>
    </row>
    <row r="865" spans="2:8" x14ac:dyDescent="0.25">
      <c r="B865" s="1" t="s">
        <v>1667</v>
      </c>
      <c r="C865" t="s">
        <v>1668</v>
      </c>
      <c r="D865" t="s">
        <v>148</v>
      </c>
      <c r="G865" t="s">
        <v>149</v>
      </c>
      <c r="H865" t="s">
        <v>139</v>
      </c>
    </row>
    <row r="866" spans="2:8" x14ac:dyDescent="0.25">
      <c r="B866" s="1" t="s">
        <v>1669</v>
      </c>
      <c r="C866" t="s">
        <v>1670</v>
      </c>
      <c r="D866" t="s">
        <v>148</v>
      </c>
      <c r="G866" t="s">
        <v>149</v>
      </c>
      <c r="H866" t="s">
        <v>139</v>
      </c>
    </row>
    <row r="867" spans="2:8" x14ac:dyDescent="0.25">
      <c r="B867" s="1" t="s">
        <v>1671</v>
      </c>
      <c r="C867" t="s">
        <v>1672</v>
      </c>
      <c r="D867" t="s">
        <v>148</v>
      </c>
      <c r="G867" t="s">
        <v>149</v>
      </c>
      <c r="H867" t="s">
        <v>139</v>
      </c>
    </row>
    <row r="868" spans="2:8" x14ac:dyDescent="0.25">
      <c r="B868" s="1" t="s">
        <v>1673</v>
      </c>
      <c r="C868" t="s">
        <v>1674</v>
      </c>
      <c r="G868" t="s">
        <v>138</v>
      </c>
      <c r="H868" t="s">
        <v>139</v>
      </c>
    </row>
    <row r="869" spans="2:8" x14ac:dyDescent="0.25">
      <c r="B869" s="1" t="s">
        <v>1675</v>
      </c>
      <c r="C869" t="s">
        <v>1676</v>
      </c>
      <c r="D869" t="s">
        <v>148</v>
      </c>
      <c r="G869" t="s">
        <v>149</v>
      </c>
      <c r="H869" t="s">
        <v>139</v>
      </c>
    </row>
    <row r="870" spans="2:8" x14ac:dyDescent="0.25">
      <c r="B870" s="1" t="s">
        <v>1677</v>
      </c>
      <c r="C870" t="s">
        <v>1678</v>
      </c>
      <c r="G870" t="s">
        <v>138</v>
      </c>
      <c r="H870" t="s">
        <v>139</v>
      </c>
    </row>
    <row r="871" spans="2:8" x14ac:dyDescent="0.25">
      <c r="B871" s="1" t="s">
        <v>1679</v>
      </c>
      <c r="C871" t="s">
        <v>1680</v>
      </c>
      <c r="D871" t="s">
        <v>148</v>
      </c>
      <c r="G871" t="s">
        <v>149</v>
      </c>
      <c r="H871" t="s">
        <v>139</v>
      </c>
    </row>
    <row r="872" spans="2:8" x14ac:dyDescent="0.25">
      <c r="B872" s="1" t="s">
        <v>1681</v>
      </c>
      <c r="C872" t="s">
        <v>1682</v>
      </c>
      <c r="G872" t="s">
        <v>138</v>
      </c>
      <c r="H872" t="s">
        <v>139</v>
      </c>
    </row>
    <row r="873" spans="2:8" x14ac:dyDescent="0.25">
      <c r="B873" s="1" t="s">
        <v>1683</v>
      </c>
      <c r="C873" t="s">
        <v>1684</v>
      </c>
      <c r="D873" t="s">
        <v>148</v>
      </c>
      <c r="G873" t="s">
        <v>149</v>
      </c>
      <c r="H873" t="s">
        <v>139</v>
      </c>
    </row>
    <row r="874" spans="2:8" x14ac:dyDescent="0.25">
      <c r="B874" s="1" t="s">
        <v>1685</v>
      </c>
      <c r="C874" t="s">
        <v>1686</v>
      </c>
      <c r="G874" t="s">
        <v>138</v>
      </c>
      <c r="H874" t="s">
        <v>139</v>
      </c>
    </row>
    <row r="875" spans="2:8" x14ac:dyDescent="0.25">
      <c r="B875" s="1" t="s">
        <v>1687</v>
      </c>
      <c r="C875" t="s">
        <v>790</v>
      </c>
      <c r="G875" t="s">
        <v>138</v>
      </c>
      <c r="H875" t="s">
        <v>139</v>
      </c>
    </row>
    <row r="876" spans="2:8" x14ac:dyDescent="0.25">
      <c r="B876" s="1" t="s">
        <v>1688</v>
      </c>
      <c r="C876" t="s">
        <v>195</v>
      </c>
    </row>
    <row r="877" spans="2:8" x14ac:dyDescent="0.25">
      <c r="B877" s="1" t="s">
        <v>1689</v>
      </c>
      <c r="C877" t="s">
        <v>1690</v>
      </c>
    </row>
    <row r="878" spans="2:8" x14ac:dyDescent="0.25">
      <c r="B878" s="1" t="s">
        <v>1691</v>
      </c>
      <c r="C878" t="s">
        <v>1692</v>
      </c>
      <c r="G878" t="s">
        <v>143</v>
      </c>
    </row>
    <row r="879" spans="2:8" x14ac:dyDescent="0.25">
      <c r="B879" s="1" t="s">
        <v>1693</v>
      </c>
      <c r="C879" t="s">
        <v>1694</v>
      </c>
      <c r="D879" t="s">
        <v>148</v>
      </c>
      <c r="G879" t="s">
        <v>330</v>
      </c>
    </row>
    <row r="880" spans="2:8" x14ac:dyDescent="0.25">
      <c r="B880" s="1" t="s">
        <v>1695</v>
      </c>
      <c r="C880" t="s">
        <v>1696</v>
      </c>
      <c r="D880" t="s">
        <v>148</v>
      </c>
      <c r="G880" t="s">
        <v>330</v>
      </c>
    </row>
    <row r="881" spans="2:8" x14ac:dyDescent="0.25">
      <c r="B881" s="1" t="s">
        <v>1697</v>
      </c>
      <c r="C881" t="s">
        <v>1698</v>
      </c>
      <c r="G881" t="s">
        <v>143</v>
      </c>
    </row>
    <row r="882" spans="2:8" x14ac:dyDescent="0.25">
      <c r="B882" s="1" t="s">
        <v>1699</v>
      </c>
      <c r="C882" t="s">
        <v>1700</v>
      </c>
      <c r="D882" t="s">
        <v>148</v>
      </c>
      <c r="G882" t="s">
        <v>186</v>
      </c>
      <c r="H882" t="s">
        <v>187</v>
      </c>
    </row>
    <row r="883" spans="2:8" x14ac:dyDescent="0.25">
      <c r="B883" s="1" t="s">
        <v>1701</v>
      </c>
      <c r="C883" t="s">
        <v>1702</v>
      </c>
      <c r="D883" t="s">
        <v>148</v>
      </c>
      <c r="G883" t="s">
        <v>186</v>
      </c>
      <c r="H883" t="s">
        <v>187</v>
      </c>
    </row>
    <row r="884" spans="2:8" x14ac:dyDescent="0.25">
      <c r="B884" s="1" t="s">
        <v>1703</v>
      </c>
      <c r="C884" t="s">
        <v>1704</v>
      </c>
      <c r="D884" t="s">
        <v>148</v>
      </c>
      <c r="G884" t="s">
        <v>186</v>
      </c>
      <c r="H884" t="s">
        <v>187</v>
      </c>
    </row>
    <row r="885" spans="2:8" x14ac:dyDescent="0.25">
      <c r="B885" s="1" t="s">
        <v>1705</v>
      </c>
      <c r="C885" t="s">
        <v>1706</v>
      </c>
      <c r="G885" t="s">
        <v>202</v>
      </c>
      <c r="H885" t="s">
        <v>187</v>
      </c>
    </row>
    <row r="886" spans="2:8" x14ac:dyDescent="0.25">
      <c r="B886" s="1" t="s">
        <v>1707</v>
      </c>
      <c r="C886" t="s">
        <v>1097</v>
      </c>
      <c r="D886" t="s">
        <v>148</v>
      </c>
      <c r="G886" t="s">
        <v>330</v>
      </c>
    </row>
    <row r="887" spans="2:8" x14ac:dyDescent="0.25">
      <c r="B887" s="1" t="s">
        <v>1708</v>
      </c>
      <c r="C887" t="s">
        <v>195</v>
      </c>
    </row>
    <row r="888" spans="2:8" x14ac:dyDescent="0.25">
      <c r="B888" s="1" t="s">
        <v>1709</v>
      </c>
      <c r="C888" t="s">
        <v>1710</v>
      </c>
    </row>
    <row r="889" spans="2:8" x14ac:dyDescent="0.25">
      <c r="B889" s="1" t="s">
        <v>1711</v>
      </c>
      <c r="C889" t="s">
        <v>1712</v>
      </c>
      <c r="D889" t="s">
        <v>148</v>
      </c>
      <c r="G889" t="s">
        <v>149</v>
      </c>
    </row>
    <row r="890" spans="2:8" x14ac:dyDescent="0.25">
      <c r="B890" s="1" t="s">
        <v>1713</v>
      </c>
      <c r="C890" t="s">
        <v>1714</v>
      </c>
      <c r="G890" t="s">
        <v>138</v>
      </c>
    </row>
    <row r="891" spans="2:8" x14ac:dyDescent="0.25">
      <c r="B891" s="1" t="s">
        <v>1715</v>
      </c>
      <c r="C891" t="s">
        <v>1716</v>
      </c>
      <c r="D891" t="s">
        <v>148</v>
      </c>
      <c r="G891" t="s">
        <v>149</v>
      </c>
    </row>
    <row r="892" spans="2:8" x14ac:dyDescent="0.25">
      <c r="B892" s="1" t="s">
        <v>1717</v>
      </c>
      <c r="C892" t="s">
        <v>1718</v>
      </c>
      <c r="G892" t="s">
        <v>138</v>
      </c>
    </row>
    <row r="893" spans="2:8" x14ac:dyDescent="0.25">
      <c r="B893" s="1" t="s">
        <v>1719</v>
      </c>
      <c r="C893" t="s">
        <v>1720</v>
      </c>
      <c r="D893" t="s">
        <v>148</v>
      </c>
      <c r="G893" t="s">
        <v>149</v>
      </c>
      <c r="H893" t="s">
        <v>139</v>
      </c>
    </row>
    <row r="894" spans="2:8" x14ac:dyDescent="0.25">
      <c r="B894" s="1" t="s">
        <v>1721</v>
      </c>
      <c r="C894" t="s">
        <v>1722</v>
      </c>
    </row>
    <row r="895" spans="2:8" x14ac:dyDescent="0.25">
      <c r="B895" s="1" t="s">
        <v>1723</v>
      </c>
      <c r="C895" t="s">
        <v>1724</v>
      </c>
      <c r="G895" t="s">
        <v>138</v>
      </c>
      <c r="H895" t="s">
        <v>139</v>
      </c>
    </row>
    <row r="896" spans="2:8" x14ac:dyDescent="0.25">
      <c r="B896" s="1" t="s">
        <v>1725</v>
      </c>
      <c r="C896" t="s">
        <v>1726</v>
      </c>
      <c r="D896" t="s">
        <v>148</v>
      </c>
      <c r="G896" t="s">
        <v>149</v>
      </c>
      <c r="H896" t="s">
        <v>139</v>
      </c>
    </row>
    <row r="897" spans="2:8" x14ac:dyDescent="0.25">
      <c r="B897" s="1" t="s">
        <v>1727</v>
      </c>
      <c r="C897" t="s">
        <v>1728</v>
      </c>
      <c r="D897" t="s">
        <v>148</v>
      </c>
      <c r="G897" t="s">
        <v>149</v>
      </c>
      <c r="H897" t="s">
        <v>139</v>
      </c>
    </row>
    <row r="898" spans="2:8" x14ac:dyDescent="0.25">
      <c r="B898" s="1" t="s">
        <v>1729</v>
      </c>
      <c r="C898" t="s">
        <v>1730</v>
      </c>
      <c r="G898" t="s">
        <v>138</v>
      </c>
      <c r="H898" t="s">
        <v>139</v>
      </c>
    </row>
    <row r="899" spans="2:8" x14ac:dyDescent="0.25">
      <c r="B899" s="1" t="s">
        <v>1731</v>
      </c>
      <c r="C899" t="s">
        <v>1732</v>
      </c>
    </row>
    <row r="900" spans="2:8" x14ac:dyDescent="0.25">
      <c r="B900" s="1" t="s">
        <v>1733</v>
      </c>
      <c r="C900" t="s">
        <v>1734</v>
      </c>
      <c r="F900" t="s">
        <v>148</v>
      </c>
      <c r="G900" t="s">
        <v>186</v>
      </c>
      <c r="H900" t="s">
        <v>187</v>
      </c>
    </row>
    <row r="901" spans="2:8" x14ac:dyDescent="0.25">
      <c r="B901" s="1" t="s">
        <v>1735</v>
      </c>
      <c r="C901" t="s">
        <v>1736</v>
      </c>
      <c r="G901" t="s">
        <v>202</v>
      </c>
      <c r="H901" t="s">
        <v>187</v>
      </c>
    </row>
    <row r="902" spans="2:8" x14ac:dyDescent="0.25">
      <c r="B902" s="1" t="s">
        <v>1737</v>
      </c>
      <c r="C902" t="s">
        <v>1738</v>
      </c>
      <c r="F902" t="s">
        <v>148</v>
      </c>
      <c r="G902" t="s">
        <v>186</v>
      </c>
      <c r="H902" t="s">
        <v>187</v>
      </c>
    </row>
    <row r="903" spans="2:8" x14ac:dyDescent="0.25">
      <c r="B903" s="1" t="s">
        <v>1739</v>
      </c>
      <c r="C903" t="s">
        <v>195</v>
      </c>
    </row>
    <row r="904" spans="2:8" x14ac:dyDescent="0.25">
      <c r="B904" s="1" t="s">
        <v>1740</v>
      </c>
      <c r="C904" t="s">
        <v>1741</v>
      </c>
    </row>
    <row r="905" spans="2:8" x14ac:dyDescent="0.25">
      <c r="B905" s="1" t="s">
        <v>1742</v>
      </c>
      <c r="C905" t="s">
        <v>1743</v>
      </c>
      <c r="F905" t="s">
        <v>148</v>
      </c>
      <c r="G905" t="s">
        <v>186</v>
      </c>
      <c r="H905" t="s">
        <v>187</v>
      </c>
    </row>
    <row r="906" spans="2:8" x14ac:dyDescent="0.25">
      <c r="B906" s="1" t="s">
        <v>1744</v>
      </c>
      <c r="C906" t="s">
        <v>1745</v>
      </c>
      <c r="F906" t="s">
        <v>148</v>
      </c>
      <c r="G906" t="s">
        <v>186</v>
      </c>
      <c r="H906" t="s">
        <v>187</v>
      </c>
    </row>
    <row r="907" spans="2:8" x14ac:dyDescent="0.25">
      <c r="B907" s="1" t="s">
        <v>1746</v>
      </c>
      <c r="C907" t="s">
        <v>1747</v>
      </c>
      <c r="G907" t="s">
        <v>202</v>
      </c>
      <c r="H907" t="s">
        <v>187</v>
      </c>
    </row>
    <row r="908" spans="2:8" x14ac:dyDescent="0.25">
      <c r="B908" s="1" t="s">
        <v>1748</v>
      </c>
      <c r="C908" t="s">
        <v>1749</v>
      </c>
      <c r="G908" t="s">
        <v>202</v>
      </c>
      <c r="H908" t="s">
        <v>187</v>
      </c>
    </row>
    <row r="909" spans="2:8" x14ac:dyDescent="0.25">
      <c r="B909" s="1" t="s">
        <v>1750</v>
      </c>
      <c r="C909" t="s">
        <v>195</v>
      </c>
    </row>
    <row r="910" spans="2:8" x14ac:dyDescent="0.25">
      <c r="B910" s="1" t="s">
        <v>1751</v>
      </c>
      <c r="C910" t="s">
        <v>1752</v>
      </c>
    </row>
    <row r="911" spans="2:8" x14ac:dyDescent="0.25">
      <c r="B911" s="1" t="s">
        <v>1753</v>
      </c>
      <c r="C911" t="s">
        <v>1754</v>
      </c>
      <c r="D911" t="s">
        <v>148</v>
      </c>
      <c r="G911" t="s">
        <v>330</v>
      </c>
    </row>
    <row r="912" spans="2:8" x14ac:dyDescent="0.25">
      <c r="B912" s="1" t="s">
        <v>1755</v>
      </c>
      <c r="C912" t="s">
        <v>1756</v>
      </c>
      <c r="G912" t="s">
        <v>143</v>
      </c>
    </row>
    <row r="913" spans="2:8" x14ac:dyDescent="0.25">
      <c r="B913" s="1" t="s">
        <v>1757</v>
      </c>
      <c r="C913" t="s">
        <v>1758</v>
      </c>
    </row>
    <row r="914" spans="2:8" x14ac:dyDescent="0.25">
      <c r="B914" s="1" t="s">
        <v>1759</v>
      </c>
      <c r="C914" t="s">
        <v>1760</v>
      </c>
      <c r="F914" t="s">
        <v>148</v>
      </c>
      <c r="G914" t="s">
        <v>186</v>
      </c>
      <c r="H914" t="s">
        <v>187</v>
      </c>
    </row>
    <row r="915" spans="2:8" x14ac:dyDescent="0.25">
      <c r="B915" s="1" t="s">
        <v>1761</v>
      </c>
      <c r="C915" t="s">
        <v>1762</v>
      </c>
      <c r="F915" t="s">
        <v>148</v>
      </c>
      <c r="G915" t="s">
        <v>330</v>
      </c>
      <c r="H915" t="s">
        <v>139</v>
      </c>
    </row>
    <row r="916" spans="2:8" x14ac:dyDescent="0.25">
      <c r="B916" s="1" t="s">
        <v>1763</v>
      </c>
      <c r="C916" t="s">
        <v>1764</v>
      </c>
      <c r="F916" t="s">
        <v>148</v>
      </c>
      <c r="G916" t="s">
        <v>186</v>
      </c>
      <c r="H916" t="s">
        <v>187</v>
      </c>
    </row>
    <row r="917" spans="2:8" x14ac:dyDescent="0.25">
      <c r="B917" s="1" t="s">
        <v>1765</v>
      </c>
      <c r="C917" t="s">
        <v>1095</v>
      </c>
      <c r="D917" t="s">
        <v>148</v>
      </c>
      <c r="G917" t="s">
        <v>330</v>
      </c>
      <c r="H917" t="s">
        <v>139</v>
      </c>
    </row>
    <row r="918" spans="2:8" x14ac:dyDescent="0.25">
      <c r="B918" s="1" t="s">
        <v>1766</v>
      </c>
      <c r="C918" t="s">
        <v>1767</v>
      </c>
      <c r="D918" t="s">
        <v>148</v>
      </c>
      <c r="G918" t="s">
        <v>330</v>
      </c>
      <c r="H918" t="s">
        <v>139</v>
      </c>
    </row>
    <row r="919" spans="2:8" x14ac:dyDescent="0.25">
      <c r="B919" s="1" t="s">
        <v>1768</v>
      </c>
      <c r="C919" t="s">
        <v>1769</v>
      </c>
      <c r="D919" t="s">
        <v>148</v>
      </c>
      <c r="G919" t="s">
        <v>330</v>
      </c>
      <c r="H919" t="s">
        <v>139</v>
      </c>
    </row>
    <row r="920" spans="2:8" x14ac:dyDescent="0.25">
      <c r="B920" s="1" t="s">
        <v>1770</v>
      </c>
      <c r="C920" t="s">
        <v>1771</v>
      </c>
      <c r="G920" t="s">
        <v>202</v>
      </c>
      <c r="H920" t="s">
        <v>187</v>
      </c>
    </row>
    <row r="921" spans="2:8" x14ac:dyDescent="0.25">
      <c r="B921" s="1" t="s">
        <v>1772</v>
      </c>
      <c r="C921" t="s">
        <v>1773</v>
      </c>
      <c r="D921" t="s">
        <v>148</v>
      </c>
      <c r="G921" t="s">
        <v>186</v>
      </c>
      <c r="H921" t="s">
        <v>187</v>
      </c>
    </row>
    <row r="922" spans="2:8" x14ac:dyDescent="0.25">
      <c r="B922" s="1" t="s">
        <v>1774</v>
      </c>
      <c r="C922" t="s">
        <v>1775</v>
      </c>
      <c r="D922" t="s">
        <v>148</v>
      </c>
      <c r="G922" t="s">
        <v>186</v>
      </c>
      <c r="H922" t="s">
        <v>187</v>
      </c>
    </row>
    <row r="923" spans="2:8" x14ac:dyDescent="0.25">
      <c r="B923" s="1" t="s">
        <v>1776</v>
      </c>
      <c r="C923" t="s">
        <v>1777</v>
      </c>
      <c r="G923" t="s">
        <v>202</v>
      </c>
      <c r="H923" t="s">
        <v>187</v>
      </c>
    </row>
    <row r="924" spans="2:8" x14ac:dyDescent="0.25">
      <c r="B924" s="1" t="s">
        <v>1778</v>
      </c>
      <c r="C924" t="s">
        <v>1779</v>
      </c>
      <c r="D924" t="s">
        <v>148</v>
      </c>
      <c r="G924" t="s">
        <v>330</v>
      </c>
    </row>
    <row r="925" spans="2:8" x14ac:dyDescent="0.25">
      <c r="B925" s="1" t="s">
        <v>1780</v>
      </c>
      <c r="C925" t="s">
        <v>1781</v>
      </c>
      <c r="G925" t="s">
        <v>143</v>
      </c>
    </row>
    <row r="926" spans="2:8" x14ac:dyDescent="0.25">
      <c r="B926" s="1" t="s">
        <v>1782</v>
      </c>
      <c r="C926" t="s">
        <v>195</v>
      </c>
    </row>
    <row r="927" spans="2:8" x14ac:dyDescent="0.25">
      <c r="B927" s="1" t="s">
        <v>1783</v>
      </c>
      <c r="C927" t="s">
        <v>1784</v>
      </c>
    </row>
    <row r="928" spans="2:8" x14ac:dyDescent="0.25">
      <c r="B928" s="1" t="s">
        <v>1785</v>
      </c>
      <c r="C928" t="s">
        <v>1786</v>
      </c>
      <c r="F928" t="s">
        <v>148</v>
      </c>
      <c r="G928" t="s">
        <v>330</v>
      </c>
      <c r="H928" t="s">
        <v>187</v>
      </c>
    </row>
    <row r="929" spans="2:8" x14ac:dyDescent="0.25">
      <c r="B929" s="1" t="s">
        <v>1787</v>
      </c>
      <c r="C929" t="s">
        <v>1788</v>
      </c>
      <c r="F929" t="s">
        <v>148</v>
      </c>
      <c r="G929" t="s">
        <v>330</v>
      </c>
      <c r="H929" t="s">
        <v>139</v>
      </c>
    </row>
    <row r="930" spans="2:8" x14ac:dyDescent="0.25">
      <c r="B930" s="1" t="s">
        <v>1789</v>
      </c>
      <c r="C930" t="s">
        <v>1790</v>
      </c>
      <c r="G930" t="s">
        <v>143</v>
      </c>
      <c r="H930" t="s">
        <v>139</v>
      </c>
    </row>
    <row r="931" spans="2:8" x14ac:dyDescent="0.25">
      <c r="B931" s="1" t="s">
        <v>1791</v>
      </c>
      <c r="C931" t="s">
        <v>1792</v>
      </c>
      <c r="G931" t="s">
        <v>138</v>
      </c>
      <c r="H931" t="s">
        <v>187</v>
      </c>
    </row>
    <row r="932" spans="2:8" x14ac:dyDescent="0.25">
      <c r="B932" s="1" t="s">
        <v>1793</v>
      </c>
      <c r="C932" t="s">
        <v>1794</v>
      </c>
      <c r="G932" t="s">
        <v>143</v>
      </c>
      <c r="H932" t="s">
        <v>139</v>
      </c>
    </row>
    <row r="933" spans="2:8" x14ac:dyDescent="0.25">
      <c r="B933" s="1" t="s">
        <v>1795</v>
      </c>
      <c r="C933" t="s">
        <v>1767</v>
      </c>
      <c r="G933" t="s">
        <v>143</v>
      </c>
      <c r="H933" t="s">
        <v>139</v>
      </c>
    </row>
    <row r="934" spans="2:8" x14ac:dyDescent="0.25">
      <c r="B934" s="1" t="s">
        <v>1796</v>
      </c>
      <c r="C934" t="s">
        <v>195</v>
      </c>
    </row>
    <row r="935" spans="2:8" x14ac:dyDescent="0.25">
      <c r="B935" s="1" t="s">
        <v>1797</v>
      </c>
      <c r="C935" t="s">
        <v>1798</v>
      </c>
    </row>
    <row r="936" spans="2:8" x14ac:dyDescent="0.25">
      <c r="B936" s="1" t="s">
        <v>1799</v>
      </c>
      <c r="C936" t="s">
        <v>1800</v>
      </c>
      <c r="G936" t="s">
        <v>138</v>
      </c>
      <c r="H936" t="s">
        <v>139</v>
      </c>
    </row>
    <row r="937" spans="2:8" x14ac:dyDescent="0.25">
      <c r="B937" s="1" t="s">
        <v>1801</v>
      </c>
      <c r="C937" t="s">
        <v>1802</v>
      </c>
      <c r="G937" t="s">
        <v>138</v>
      </c>
      <c r="H937" t="s">
        <v>139</v>
      </c>
    </row>
    <row r="938" spans="2:8" x14ac:dyDescent="0.25">
      <c r="B938" s="1" t="s">
        <v>1803</v>
      </c>
      <c r="C938" t="s">
        <v>1804</v>
      </c>
      <c r="D938" t="s">
        <v>148</v>
      </c>
      <c r="G938" t="s">
        <v>149</v>
      </c>
      <c r="H938" t="s">
        <v>187</v>
      </c>
    </row>
    <row r="939" spans="2:8" x14ac:dyDescent="0.25">
      <c r="B939" s="1" t="s">
        <v>1805</v>
      </c>
      <c r="C939" t="s">
        <v>1806</v>
      </c>
      <c r="G939" t="s">
        <v>138</v>
      </c>
      <c r="H939" t="s">
        <v>187</v>
      </c>
    </row>
    <row r="940" spans="2:8" x14ac:dyDescent="0.25">
      <c r="B940" s="1" t="s">
        <v>1807</v>
      </c>
      <c r="C940" t="s">
        <v>1808</v>
      </c>
      <c r="D940" t="s">
        <v>148</v>
      </c>
      <c r="G940" t="s">
        <v>149</v>
      </c>
      <c r="H940" t="s">
        <v>187</v>
      </c>
    </row>
    <row r="941" spans="2:8" x14ac:dyDescent="0.25">
      <c r="B941" s="1" t="s">
        <v>1809</v>
      </c>
      <c r="C941" t="s">
        <v>1810</v>
      </c>
      <c r="G941" t="s">
        <v>138</v>
      </c>
      <c r="H941" t="s">
        <v>187</v>
      </c>
    </row>
    <row r="942" spans="2:8" x14ac:dyDescent="0.25">
      <c r="B942" s="1" t="s">
        <v>1811</v>
      </c>
      <c r="C942" t="s">
        <v>1812</v>
      </c>
    </row>
    <row r="943" spans="2:8" x14ac:dyDescent="0.25">
      <c r="B943" s="1" t="s">
        <v>1813</v>
      </c>
      <c r="C943" t="s">
        <v>397</v>
      </c>
      <c r="D943" t="s">
        <v>148</v>
      </c>
      <c r="G943" t="s">
        <v>186</v>
      </c>
      <c r="H943" t="s">
        <v>187</v>
      </c>
    </row>
    <row r="944" spans="2:8" x14ac:dyDescent="0.25">
      <c r="B944" s="1" t="s">
        <v>1814</v>
      </c>
      <c r="C944" t="s">
        <v>382</v>
      </c>
      <c r="D944" t="s">
        <v>148</v>
      </c>
      <c r="G944" t="s">
        <v>186</v>
      </c>
      <c r="H944" t="s">
        <v>187</v>
      </c>
    </row>
    <row r="945" spans="2:8" x14ac:dyDescent="0.25">
      <c r="B945" s="1" t="s">
        <v>1815</v>
      </c>
      <c r="C945" t="s">
        <v>1816</v>
      </c>
      <c r="D945" t="s">
        <v>148</v>
      </c>
      <c r="G945" t="s">
        <v>186</v>
      </c>
      <c r="H945" t="s">
        <v>187</v>
      </c>
    </row>
    <row r="946" spans="2:8" x14ac:dyDescent="0.25">
      <c r="B946" s="1" t="s">
        <v>1817</v>
      </c>
      <c r="C946" t="s">
        <v>389</v>
      </c>
      <c r="D946" t="s">
        <v>148</v>
      </c>
      <c r="G946" t="s">
        <v>186</v>
      </c>
      <c r="H946" t="s">
        <v>187</v>
      </c>
    </row>
    <row r="947" spans="2:8" x14ac:dyDescent="0.25">
      <c r="B947" s="1" t="s">
        <v>1818</v>
      </c>
      <c r="C947" t="s">
        <v>359</v>
      </c>
      <c r="D947" t="s">
        <v>148</v>
      </c>
      <c r="G947" t="s">
        <v>186</v>
      </c>
      <c r="H947" t="s">
        <v>187</v>
      </c>
    </row>
    <row r="948" spans="2:8" x14ac:dyDescent="0.25">
      <c r="B948" s="1" t="s">
        <v>1819</v>
      </c>
      <c r="C948" t="s">
        <v>1820</v>
      </c>
      <c r="G948" t="s">
        <v>202</v>
      </c>
      <c r="H948" t="s">
        <v>187</v>
      </c>
    </row>
    <row r="949" spans="2:8" x14ac:dyDescent="0.25">
      <c r="B949" s="1" t="s">
        <v>1821</v>
      </c>
      <c r="C949" t="s">
        <v>1822</v>
      </c>
      <c r="D949" t="s">
        <v>148</v>
      </c>
      <c r="G949" t="s">
        <v>149</v>
      </c>
      <c r="H949" t="s">
        <v>139</v>
      </c>
    </row>
    <row r="950" spans="2:8" x14ac:dyDescent="0.25">
      <c r="B950" s="1" t="s">
        <v>1823</v>
      </c>
      <c r="C950" t="s">
        <v>195</v>
      </c>
    </row>
    <row r="951" spans="2:8" x14ac:dyDescent="0.25">
      <c r="B951" s="1" t="s">
        <v>1824</v>
      </c>
      <c r="C951" t="s">
        <v>1825</v>
      </c>
    </row>
    <row r="952" spans="2:8" x14ac:dyDescent="0.25">
      <c r="B952" s="1" t="s">
        <v>1826</v>
      </c>
      <c r="C952" t="s">
        <v>1827</v>
      </c>
      <c r="G952" t="s">
        <v>202</v>
      </c>
      <c r="H952" t="s">
        <v>187</v>
      </c>
    </row>
    <row r="953" spans="2:8" x14ac:dyDescent="0.25">
      <c r="B953" s="1" t="s">
        <v>1828</v>
      </c>
      <c r="C953" t="s">
        <v>1397</v>
      </c>
      <c r="G953" t="s">
        <v>138</v>
      </c>
      <c r="H953" t="s">
        <v>139</v>
      </c>
    </row>
    <row r="954" spans="2:8" x14ac:dyDescent="0.25">
      <c r="B954" s="1" t="s">
        <v>1829</v>
      </c>
      <c r="C954" t="s">
        <v>1399</v>
      </c>
      <c r="G954" t="s">
        <v>138</v>
      </c>
      <c r="H954" t="s">
        <v>139</v>
      </c>
    </row>
    <row r="955" spans="2:8" x14ac:dyDescent="0.25">
      <c r="B955" s="1" t="s">
        <v>1830</v>
      </c>
      <c r="C955" t="s">
        <v>1831</v>
      </c>
      <c r="G955" t="s">
        <v>138</v>
      </c>
      <c r="H955" t="s">
        <v>187</v>
      </c>
    </row>
    <row r="956" spans="2:8" x14ac:dyDescent="0.25">
      <c r="B956" s="1" t="s">
        <v>1832</v>
      </c>
      <c r="C956" t="s">
        <v>1403</v>
      </c>
      <c r="E956" t="s">
        <v>142</v>
      </c>
      <c r="G956" t="s">
        <v>143</v>
      </c>
      <c r="H956" t="s">
        <v>139</v>
      </c>
    </row>
    <row r="957" spans="2:8" x14ac:dyDescent="0.25">
      <c r="B957" s="1" t="s">
        <v>1833</v>
      </c>
      <c r="C957" t="s">
        <v>1834</v>
      </c>
      <c r="D957" t="s">
        <v>148</v>
      </c>
      <c r="G957" t="s">
        <v>186</v>
      </c>
      <c r="H957" t="s">
        <v>187</v>
      </c>
    </row>
    <row r="958" spans="2:8" x14ac:dyDescent="0.25">
      <c r="B958" s="1" t="s">
        <v>1835</v>
      </c>
      <c r="C958" t="s">
        <v>1836</v>
      </c>
      <c r="G958" t="s">
        <v>202</v>
      </c>
      <c r="H958" t="s">
        <v>187</v>
      </c>
    </row>
    <row r="959" spans="2:8" x14ac:dyDescent="0.25">
      <c r="B959" s="1" t="s">
        <v>1837</v>
      </c>
      <c r="C959" t="s">
        <v>1838</v>
      </c>
      <c r="G959" t="s">
        <v>143</v>
      </c>
      <c r="H959" t="s">
        <v>187</v>
      </c>
    </row>
    <row r="960" spans="2:8" x14ac:dyDescent="0.25">
      <c r="B960" s="1" t="s">
        <v>1839</v>
      </c>
      <c r="C960" t="s">
        <v>1840</v>
      </c>
      <c r="G960" t="s">
        <v>143</v>
      </c>
      <c r="H960" t="s">
        <v>139</v>
      </c>
    </row>
    <row r="961" spans="2:8" x14ac:dyDescent="0.25">
      <c r="B961" s="1" t="s">
        <v>1841</v>
      </c>
      <c r="C961" t="s">
        <v>1842</v>
      </c>
      <c r="G961" t="s">
        <v>143</v>
      </c>
      <c r="H961" t="s">
        <v>187</v>
      </c>
    </row>
    <row r="962" spans="2:8" x14ac:dyDescent="0.25">
      <c r="B962" s="1" t="s">
        <v>1843</v>
      </c>
      <c r="C962" t="s">
        <v>1844</v>
      </c>
      <c r="D962" t="s">
        <v>148</v>
      </c>
      <c r="G962" t="s">
        <v>330</v>
      </c>
    </row>
    <row r="963" spans="2:8" x14ac:dyDescent="0.25">
      <c r="B963" s="1" t="s">
        <v>1845</v>
      </c>
      <c r="C963" t="s">
        <v>1846</v>
      </c>
      <c r="G963" t="s">
        <v>143</v>
      </c>
      <c r="H963" t="s">
        <v>139</v>
      </c>
    </row>
    <row r="964" spans="2:8" x14ac:dyDescent="0.25">
      <c r="B964" s="1" t="s">
        <v>1847</v>
      </c>
      <c r="C964" t="s">
        <v>1848</v>
      </c>
    </row>
    <row r="965" spans="2:8" x14ac:dyDescent="0.25">
      <c r="B965" s="1" t="s">
        <v>1849</v>
      </c>
      <c r="C965" t="s">
        <v>1850</v>
      </c>
      <c r="D965" t="s">
        <v>148</v>
      </c>
      <c r="G965" t="s">
        <v>330</v>
      </c>
    </row>
    <row r="966" spans="2:8" x14ac:dyDescent="0.25">
      <c r="B966" s="1" t="s">
        <v>1851</v>
      </c>
      <c r="C966" t="s">
        <v>1852</v>
      </c>
      <c r="G966" t="s">
        <v>143</v>
      </c>
    </row>
    <row r="967" spans="2:8" x14ac:dyDescent="0.25">
      <c r="B967" s="1" t="s">
        <v>1853</v>
      </c>
      <c r="C967" t="s">
        <v>1854</v>
      </c>
      <c r="D967" t="s">
        <v>148</v>
      </c>
      <c r="G967" t="s">
        <v>330</v>
      </c>
    </row>
    <row r="968" spans="2:8" x14ac:dyDescent="0.25">
      <c r="B968" s="1" t="s">
        <v>1855</v>
      </c>
      <c r="C968" t="s">
        <v>1856</v>
      </c>
      <c r="G968" t="s">
        <v>143</v>
      </c>
    </row>
    <row r="969" spans="2:8" x14ac:dyDescent="0.25">
      <c r="B969" s="1" t="s">
        <v>1857</v>
      </c>
      <c r="C969" t="s">
        <v>1858</v>
      </c>
      <c r="D969" t="s">
        <v>148</v>
      </c>
      <c r="G969" t="s">
        <v>330</v>
      </c>
    </row>
    <row r="970" spans="2:8" x14ac:dyDescent="0.25">
      <c r="B970" s="1" t="s">
        <v>1859</v>
      </c>
      <c r="C970" t="s">
        <v>1860</v>
      </c>
      <c r="G970" t="s">
        <v>143</v>
      </c>
    </row>
    <row r="971" spans="2:8" x14ac:dyDescent="0.25">
      <c r="B971" s="1" t="s">
        <v>1861</v>
      </c>
      <c r="C971" t="s">
        <v>1862</v>
      </c>
      <c r="D971" t="s">
        <v>148</v>
      </c>
      <c r="G971" t="s">
        <v>330</v>
      </c>
    </row>
    <row r="972" spans="2:8" x14ac:dyDescent="0.25">
      <c r="B972" s="1" t="s">
        <v>1863</v>
      </c>
      <c r="C972" t="s">
        <v>1864</v>
      </c>
      <c r="G972" t="s">
        <v>143</v>
      </c>
    </row>
    <row r="973" spans="2:8" x14ac:dyDescent="0.25">
      <c r="B973" s="1">
        <v>20</v>
      </c>
      <c r="C973" t="s">
        <v>1865</v>
      </c>
    </row>
    <row r="974" spans="2:8" x14ac:dyDescent="0.25">
      <c r="B974" s="1" t="s">
        <v>1866</v>
      </c>
      <c r="C974" t="s">
        <v>1867</v>
      </c>
    </row>
    <row r="975" spans="2:8" x14ac:dyDescent="0.25">
      <c r="B975" s="1" t="s">
        <v>1868</v>
      </c>
      <c r="C975" t="s">
        <v>1827</v>
      </c>
      <c r="F975" t="s">
        <v>148</v>
      </c>
      <c r="G975" t="s">
        <v>186</v>
      </c>
      <c r="H975" t="s">
        <v>187</v>
      </c>
    </row>
    <row r="976" spans="2:8" x14ac:dyDescent="0.25">
      <c r="B976" s="1" t="s">
        <v>1869</v>
      </c>
      <c r="C976" t="s">
        <v>1403</v>
      </c>
      <c r="E976" t="s">
        <v>142</v>
      </c>
      <c r="G976" t="s">
        <v>143</v>
      </c>
      <c r="H976" t="s">
        <v>139</v>
      </c>
    </row>
    <row r="977" spans="2:8" x14ac:dyDescent="0.25">
      <c r="B977" s="1" t="s">
        <v>1870</v>
      </c>
      <c r="C977" t="s">
        <v>1871</v>
      </c>
      <c r="G977" t="s">
        <v>202</v>
      </c>
      <c r="H977" t="s">
        <v>187</v>
      </c>
    </row>
    <row r="978" spans="2:8" x14ac:dyDescent="0.25">
      <c r="B978" s="1" t="s">
        <v>1872</v>
      </c>
      <c r="C978" t="s">
        <v>1873</v>
      </c>
      <c r="F978" t="s">
        <v>148</v>
      </c>
      <c r="G978" t="s">
        <v>330</v>
      </c>
      <c r="H978" t="s">
        <v>187</v>
      </c>
    </row>
    <row r="979" spans="2:8" x14ac:dyDescent="0.25">
      <c r="B979" s="1" t="s">
        <v>1874</v>
      </c>
      <c r="C979" t="s">
        <v>1838</v>
      </c>
      <c r="F979" t="s">
        <v>148</v>
      </c>
      <c r="G979" t="s">
        <v>330</v>
      </c>
      <c r="H979" t="s">
        <v>187</v>
      </c>
    </row>
    <row r="980" spans="2:8" x14ac:dyDescent="0.25">
      <c r="B980" s="1" t="s">
        <v>1875</v>
      </c>
      <c r="C980" t="s">
        <v>1876</v>
      </c>
      <c r="D980" t="s">
        <v>148</v>
      </c>
      <c r="G980" t="s">
        <v>186</v>
      </c>
      <c r="H980" t="s">
        <v>187</v>
      </c>
    </row>
    <row r="981" spans="2:8" x14ac:dyDescent="0.25">
      <c r="B981" s="1" t="s">
        <v>1877</v>
      </c>
      <c r="C981" t="s">
        <v>1878</v>
      </c>
      <c r="D981" t="s">
        <v>148</v>
      </c>
      <c r="G981" t="s">
        <v>149</v>
      </c>
      <c r="H981" t="s">
        <v>139</v>
      </c>
    </row>
    <row r="982" spans="2:8" x14ac:dyDescent="0.25">
      <c r="B982" s="1" t="s">
        <v>1879</v>
      </c>
      <c r="C982" t="s">
        <v>1880</v>
      </c>
      <c r="D982" t="s">
        <v>148</v>
      </c>
      <c r="G982" t="s">
        <v>149</v>
      </c>
      <c r="H982" t="s">
        <v>139</v>
      </c>
    </row>
    <row r="983" spans="2:8" x14ac:dyDescent="0.25">
      <c r="B983" s="1" t="s">
        <v>1881</v>
      </c>
      <c r="C983" t="s">
        <v>1882</v>
      </c>
      <c r="D983" t="s">
        <v>148</v>
      </c>
      <c r="G983" t="s">
        <v>186</v>
      </c>
      <c r="H983" t="s">
        <v>187</v>
      </c>
    </row>
    <row r="984" spans="2:8" x14ac:dyDescent="0.25">
      <c r="B984" s="1" t="s">
        <v>1883</v>
      </c>
      <c r="C984" t="s">
        <v>1884</v>
      </c>
      <c r="D984" t="s">
        <v>148</v>
      </c>
      <c r="G984" t="s">
        <v>330</v>
      </c>
      <c r="H984" t="s">
        <v>187</v>
      </c>
    </row>
    <row r="985" spans="2:8" x14ac:dyDescent="0.25">
      <c r="B985" s="1" t="s">
        <v>1885</v>
      </c>
      <c r="C985" t="s">
        <v>1886</v>
      </c>
      <c r="D985" t="s">
        <v>148</v>
      </c>
      <c r="G985" t="s">
        <v>149</v>
      </c>
      <c r="H985" t="s">
        <v>139</v>
      </c>
    </row>
    <row r="986" spans="2:8" x14ac:dyDescent="0.25">
      <c r="B986" s="1" t="s">
        <v>1887</v>
      </c>
      <c r="C986" t="s">
        <v>1888</v>
      </c>
      <c r="D986" t="s">
        <v>148</v>
      </c>
      <c r="G986" t="s">
        <v>149</v>
      </c>
      <c r="H986" t="s">
        <v>187</v>
      </c>
    </row>
    <row r="987" spans="2:8" x14ac:dyDescent="0.25">
      <c r="B987" s="1" t="s">
        <v>1889</v>
      </c>
      <c r="C987" t="s">
        <v>1890</v>
      </c>
      <c r="G987" t="s">
        <v>202</v>
      </c>
      <c r="H987" t="s">
        <v>187</v>
      </c>
    </row>
    <row r="988" spans="2:8" x14ac:dyDescent="0.25">
      <c r="B988" s="1" t="s">
        <v>1891</v>
      </c>
      <c r="C988" t="s">
        <v>1892</v>
      </c>
      <c r="D988" t="s">
        <v>148</v>
      </c>
      <c r="G988" t="s">
        <v>186</v>
      </c>
      <c r="H988" t="s">
        <v>187</v>
      </c>
    </row>
    <row r="989" spans="2:8" x14ac:dyDescent="0.25">
      <c r="B989" s="1" t="s">
        <v>1893</v>
      </c>
      <c r="C989" t="s">
        <v>1894</v>
      </c>
      <c r="D989" t="s">
        <v>148</v>
      </c>
      <c r="G989" t="s">
        <v>186</v>
      </c>
      <c r="H989" t="s">
        <v>187</v>
      </c>
    </row>
    <row r="990" spans="2:8" x14ac:dyDescent="0.25">
      <c r="B990" s="1" t="s">
        <v>1895</v>
      </c>
      <c r="C990" t="s">
        <v>1896</v>
      </c>
      <c r="G990" t="s">
        <v>202</v>
      </c>
      <c r="H990" t="s">
        <v>187</v>
      </c>
    </row>
    <row r="991" spans="2:8" x14ac:dyDescent="0.25">
      <c r="B991" s="1" t="s">
        <v>1897</v>
      </c>
      <c r="C991" t="s">
        <v>1898</v>
      </c>
      <c r="D991" t="s">
        <v>148</v>
      </c>
      <c r="G991" t="s">
        <v>186</v>
      </c>
      <c r="H991" t="s">
        <v>187</v>
      </c>
    </row>
    <row r="992" spans="2:8" x14ac:dyDescent="0.25">
      <c r="B992" s="1" t="s">
        <v>1899</v>
      </c>
      <c r="C992" t="s">
        <v>1900</v>
      </c>
      <c r="G992" t="s">
        <v>202</v>
      </c>
      <c r="H992" t="s">
        <v>187</v>
      </c>
    </row>
    <row r="993" spans="2:8" x14ac:dyDescent="0.25">
      <c r="B993" s="1" t="s">
        <v>1901</v>
      </c>
      <c r="C993" t="s">
        <v>1641</v>
      </c>
      <c r="D993" t="s">
        <v>148</v>
      </c>
      <c r="G993" t="s">
        <v>330</v>
      </c>
      <c r="H993" t="s">
        <v>187</v>
      </c>
    </row>
    <row r="994" spans="2:8" x14ac:dyDescent="0.25">
      <c r="B994" s="1" t="s">
        <v>1902</v>
      </c>
      <c r="C994" t="s">
        <v>1903</v>
      </c>
      <c r="G994" t="s">
        <v>143</v>
      </c>
      <c r="H994" t="s">
        <v>187</v>
      </c>
    </row>
    <row r="995" spans="2:8" x14ac:dyDescent="0.25">
      <c r="B995" s="1" t="s">
        <v>1904</v>
      </c>
      <c r="C995" t="s">
        <v>1905</v>
      </c>
      <c r="D995" t="s">
        <v>148</v>
      </c>
      <c r="G995" t="s">
        <v>149</v>
      </c>
      <c r="H995" t="s">
        <v>139</v>
      </c>
    </row>
    <row r="996" spans="2:8" x14ac:dyDescent="0.25">
      <c r="B996" s="1" t="s">
        <v>1906</v>
      </c>
      <c r="C996" t="s">
        <v>1907</v>
      </c>
      <c r="G996" t="s">
        <v>138</v>
      </c>
      <c r="H996" t="s">
        <v>139</v>
      </c>
    </row>
    <row r="997" spans="2:8" x14ac:dyDescent="0.25">
      <c r="B997" s="1" t="s">
        <v>1908</v>
      </c>
      <c r="C997" t="s">
        <v>1909</v>
      </c>
      <c r="D997" t="s">
        <v>148</v>
      </c>
      <c r="G997" t="s">
        <v>330</v>
      </c>
    </row>
    <row r="998" spans="2:8" x14ac:dyDescent="0.25">
      <c r="B998" s="1" t="s">
        <v>1910</v>
      </c>
      <c r="C998" t="s">
        <v>1911</v>
      </c>
      <c r="G998" t="s">
        <v>143</v>
      </c>
    </row>
    <row r="999" spans="2:8" x14ac:dyDescent="0.25">
      <c r="B999" s="1" t="s">
        <v>1912</v>
      </c>
      <c r="C999" t="s">
        <v>1834</v>
      </c>
      <c r="D999" t="s">
        <v>148</v>
      </c>
      <c r="G999" t="s">
        <v>186</v>
      </c>
      <c r="H999" t="s">
        <v>187</v>
      </c>
    </row>
    <row r="1000" spans="2:8" x14ac:dyDescent="0.25">
      <c r="B1000" s="1" t="s">
        <v>1913</v>
      </c>
      <c r="C1000" t="s">
        <v>1914</v>
      </c>
      <c r="G1000" t="s">
        <v>202</v>
      </c>
      <c r="H1000" t="s">
        <v>187</v>
      </c>
    </row>
    <row r="1001" spans="2:8" x14ac:dyDescent="0.25">
      <c r="B1001" s="1" t="s">
        <v>1915</v>
      </c>
      <c r="C1001" t="s">
        <v>1401</v>
      </c>
      <c r="G1001" t="s">
        <v>138</v>
      </c>
      <c r="H1001" t="s">
        <v>187</v>
      </c>
    </row>
    <row r="1002" spans="2:8" x14ac:dyDescent="0.25">
      <c r="B1002" s="5" t="s">
        <v>1916</v>
      </c>
      <c r="C1002" t="s">
        <v>1917</v>
      </c>
      <c r="G1002" t="s">
        <v>138</v>
      </c>
      <c r="H1002" t="s">
        <v>139</v>
      </c>
    </row>
    <row r="1003" spans="2:8" x14ac:dyDescent="0.25">
      <c r="B1003" s="1" t="s">
        <v>1918</v>
      </c>
      <c r="C1003" t="s">
        <v>1919</v>
      </c>
      <c r="G1003" t="s">
        <v>143</v>
      </c>
      <c r="H1003" t="s">
        <v>187</v>
      </c>
    </row>
    <row r="1004" spans="2:8" x14ac:dyDescent="0.25">
      <c r="B1004" s="1" t="s">
        <v>1920</v>
      </c>
      <c r="C1004" t="s">
        <v>195</v>
      </c>
    </row>
    <row r="1005" spans="2:8" x14ac:dyDescent="0.25">
      <c r="B1005" s="1" t="s">
        <v>1921</v>
      </c>
      <c r="C1005" t="s">
        <v>1922</v>
      </c>
    </row>
    <row r="1006" spans="2:8" x14ac:dyDescent="0.25">
      <c r="B1006" s="1" t="s">
        <v>1923</v>
      </c>
      <c r="C1006" t="s">
        <v>1924</v>
      </c>
      <c r="F1006" t="s">
        <v>148</v>
      </c>
      <c r="G1006" t="s">
        <v>186</v>
      </c>
      <c r="H1006" t="s">
        <v>187</v>
      </c>
    </row>
    <row r="1007" spans="2:8" x14ac:dyDescent="0.25">
      <c r="B1007" s="1" t="s">
        <v>1925</v>
      </c>
      <c r="C1007" t="s">
        <v>1926</v>
      </c>
      <c r="E1007" t="s">
        <v>142</v>
      </c>
      <c r="G1007" t="s">
        <v>143</v>
      </c>
      <c r="H1007" t="s">
        <v>139</v>
      </c>
    </row>
    <row r="1008" spans="2:8" x14ac:dyDescent="0.25">
      <c r="B1008" s="1" t="s">
        <v>1927</v>
      </c>
      <c r="C1008" t="s">
        <v>1928</v>
      </c>
      <c r="G1008" t="s">
        <v>138</v>
      </c>
    </row>
    <row r="1009" spans="2:8" x14ac:dyDescent="0.25">
      <c r="B1009" s="1" t="s">
        <v>1929</v>
      </c>
      <c r="C1009" t="s">
        <v>1930</v>
      </c>
    </row>
    <row r="1010" spans="2:8" x14ac:dyDescent="0.25">
      <c r="B1010" s="1" t="s">
        <v>1931</v>
      </c>
      <c r="C1010" t="s">
        <v>1932</v>
      </c>
      <c r="F1010" t="s">
        <v>148</v>
      </c>
      <c r="G1010" t="s">
        <v>330</v>
      </c>
    </row>
    <row r="1011" spans="2:8" x14ac:dyDescent="0.25">
      <c r="B1011" s="1" t="s">
        <v>1933</v>
      </c>
      <c r="C1011" t="s">
        <v>1934</v>
      </c>
      <c r="F1011" t="s">
        <v>148</v>
      </c>
      <c r="G1011" t="s">
        <v>186</v>
      </c>
      <c r="H1011" t="s">
        <v>187</v>
      </c>
    </row>
    <row r="1012" spans="2:8" x14ac:dyDescent="0.25">
      <c r="B1012" s="1" t="s">
        <v>1935</v>
      </c>
      <c r="C1012" t="s">
        <v>1936</v>
      </c>
      <c r="F1012" t="s">
        <v>148</v>
      </c>
      <c r="G1012" t="s">
        <v>330</v>
      </c>
    </row>
    <row r="1013" spans="2:8" x14ac:dyDescent="0.25">
      <c r="B1013" s="1" t="s">
        <v>1937</v>
      </c>
      <c r="C1013" t="s">
        <v>1938</v>
      </c>
      <c r="F1013" t="s">
        <v>148</v>
      </c>
      <c r="G1013" t="s">
        <v>186</v>
      </c>
      <c r="H1013" t="s">
        <v>187</v>
      </c>
    </row>
    <row r="1014" spans="2:8" x14ac:dyDescent="0.25">
      <c r="B1014" s="1" t="s">
        <v>1939</v>
      </c>
      <c r="C1014" t="s">
        <v>1940</v>
      </c>
      <c r="G1014" t="s">
        <v>143</v>
      </c>
    </row>
    <row r="1015" spans="2:8" x14ac:dyDescent="0.25">
      <c r="B1015" s="1" t="s">
        <v>1941</v>
      </c>
      <c r="C1015" t="s">
        <v>1942</v>
      </c>
      <c r="G1015" t="s">
        <v>143</v>
      </c>
    </row>
    <row r="1016" spans="2:8" x14ac:dyDescent="0.25">
      <c r="B1016" s="1" t="s">
        <v>1943</v>
      </c>
      <c r="C1016" t="s">
        <v>1944</v>
      </c>
    </row>
    <row r="1017" spans="2:8" x14ac:dyDescent="0.25">
      <c r="B1017" s="1" t="s">
        <v>1945</v>
      </c>
      <c r="C1017" t="s">
        <v>1946</v>
      </c>
    </row>
    <row r="1018" spans="2:8" x14ac:dyDescent="0.25">
      <c r="B1018" s="1" t="s">
        <v>1947</v>
      </c>
      <c r="C1018" t="s">
        <v>1948</v>
      </c>
      <c r="G1018" t="s">
        <v>202</v>
      </c>
      <c r="H1018" t="s">
        <v>187</v>
      </c>
    </row>
    <row r="1019" spans="2:8" x14ac:dyDescent="0.25">
      <c r="B1019" s="1" t="s">
        <v>1949</v>
      </c>
      <c r="C1019" t="s">
        <v>1950</v>
      </c>
      <c r="G1019" t="s">
        <v>202</v>
      </c>
      <c r="H1019" t="s">
        <v>187</v>
      </c>
    </row>
    <row r="1020" spans="2:8" x14ac:dyDescent="0.25">
      <c r="B1020" s="1" t="s">
        <v>1951</v>
      </c>
      <c r="C1020" t="s">
        <v>162</v>
      </c>
    </row>
    <row r="1021" spans="2:8" x14ac:dyDescent="0.25">
      <c r="B1021" s="1" t="s">
        <v>1952</v>
      </c>
      <c r="C1021" t="s">
        <v>1953</v>
      </c>
    </row>
    <row r="1022" spans="2:8" x14ac:dyDescent="0.25">
      <c r="B1022" s="1" t="s">
        <v>1954</v>
      </c>
      <c r="C1022" t="s">
        <v>1955</v>
      </c>
      <c r="F1022" t="s">
        <v>148</v>
      </c>
      <c r="G1022" t="s">
        <v>186</v>
      </c>
      <c r="H1022" t="s">
        <v>187</v>
      </c>
    </row>
    <row r="1023" spans="2:8" x14ac:dyDescent="0.25">
      <c r="B1023" s="1" t="s">
        <v>1956</v>
      </c>
      <c r="C1023" t="s">
        <v>1957</v>
      </c>
      <c r="F1023" t="s">
        <v>148</v>
      </c>
      <c r="G1023" t="s">
        <v>149</v>
      </c>
      <c r="H1023" t="s">
        <v>187</v>
      </c>
    </row>
    <row r="1024" spans="2:8" x14ac:dyDescent="0.25">
      <c r="B1024" s="1" t="s">
        <v>1958</v>
      </c>
      <c r="C1024" t="s">
        <v>1959</v>
      </c>
      <c r="F1024" t="s">
        <v>148</v>
      </c>
      <c r="G1024" t="s">
        <v>149</v>
      </c>
      <c r="H1024" t="s">
        <v>139</v>
      </c>
    </row>
    <row r="1025" spans="2:8" x14ac:dyDescent="0.25">
      <c r="B1025" s="1" t="s">
        <v>1960</v>
      </c>
      <c r="C1025" t="s">
        <v>1961</v>
      </c>
      <c r="F1025" t="s">
        <v>148</v>
      </c>
      <c r="G1025" t="s">
        <v>149</v>
      </c>
      <c r="H1025" t="s">
        <v>139</v>
      </c>
    </row>
    <row r="1026" spans="2:8" x14ac:dyDescent="0.25">
      <c r="B1026" s="1" t="s">
        <v>1962</v>
      </c>
      <c r="C1026" t="s">
        <v>1963</v>
      </c>
      <c r="F1026" t="s">
        <v>148</v>
      </c>
      <c r="G1026" t="s">
        <v>186</v>
      </c>
      <c r="H1026" t="s">
        <v>187</v>
      </c>
    </row>
    <row r="1027" spans="2:8" x14ac:dyDescent="0.25">
      <c r="B1027" s="1" t="s">
        <v>1964</v>
      </c>
      <c r="C1027" t="s">
        <v>1965</v>
      </c>
      <c r="F1027" t="s">
        <v>148</v>
      </c>
      <c r="G1027" t="s">
        <v>330</v>
      </c>
      <c r="H1027" t="s">
        <v>187</v>
      </c>
    </row>
    <row r="1028" spans="2:8" x14ac:dyDescent="0.25">
      <c r="B1028" s="1" t="s">
        <v>1966</v>
      </c>
      <c r="C1028" t="s">
        <v>1967</v>
      </c>
    </row>
    <row r="1029" spans="2:8" x14ac:dyDescent="0.25">
      <c r="B1029" s="1" t="s">
        <v>1968</v>
      </c>
      <c r="C1029" t="s">
        <v>1969</v>
      </c>
      <c r="F1029" t="s">
        <v>148</v>
      </c>
      <c r="G1029" t="s">
        <v>330</v>
      </c>
      <c r="H1029" t="s">
        <v>187</v>
      </c>
    </row>
  </sheetData>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09C10D-2694-440C-97BA-B64683560B3A}">
  <sheetPr>
    <pageSetUpPr fitToPage="1"/>
  </sheetPr>
  <dimension ref="A1:Z61"/>
  <sheetViews>
    <sheetView topLeftCell="G13" zoomScale="85" zoomScaleNormal="85" workbookViewId="0">
      <selection activeCell="M32" sqref="M32"/>
    </sheetView>
  </sheetViews>
  <sheetFormatPr baseColWidth="10" defaultColWidth="11.5" defaultRowHeight="14.45" customHeight="1" x14ac:dyDescent="0.25"/>
  <cols>
    <col min="1" max="1" width="22.5" customWidth="1"/>
    <col min="2" max="2" width="3.5" customWidth="1"/>
    <col min="4" max="4" width="3.5" customWidth="1"/>
    <col min="6" max="6" width="3.5" customWidth="1"/>
    <col min="7" max="7" width="22.5" customWidth="1"/>
    <col min="8" max="8" width="3.5" customWidth="1"/>
    <col min="9" max="10" width="38.625" customWidth="1"/>
    <col min="11" max="11" width="3.5" customWidth="1"/>
    <col min="12" max="13" width="24" customWidth="1"/>
    <col min="14" max="14" width="3.5" customWidth="1"/>
    <col min="15" max="16" width="24" customWidth="1"/>
    <col min="17" max="17" width="6.625" customWidth="1"/>
    <col min="18" max="20" width="24" customWidth="1"/>
    <col min="21" max="21" width="5.5" customWidth="1"/>
    <col min="22" max="22" width="15.875" customWidth="1"/>
    <col min="24" max="24" width="33.375" customWidth="1"/>
    <col min="26" max="26" width="17.375" customWidth="1"/>
  </cols>
  <sheetData>
    <row r="1" spans="1:26" ht="26.35" customHeight="1" x14ac:dyDescent="0.25"/>
    <row r="2" spans="1:26" ht="14.45" customHeight="1" x14ac:dyDescent="0.25">
      <c r="A2" s="4" t="s">
        <v>2044</v>
      </c>
      <c r="C2" s="4" t="s">
        <v>25</v>
      </c>
      <c r="E2" s="4" t="s">
        <v>2219</v>
      </c>
      <c r="G2" s="4" t="s">
        <v>26</v>
      </c>
      <c r="I2" s="4" t="s">
        <v>1977</v>
      </c>
      <c r="J2" s="4" t="s">
        <v>1997</v>
      </c>
      <c r="L2" s="4" t="s">
        <v>2221</v>
      </c>
      <c r="M2" s="12" t="s">
        <v>27</v>
      </c>
      <c r="O2" s="4" t="s">
        <v>2220</v>
      </c>
      <c r="P2" s="4" t="s">
        <v>2202</v>
      </c>
      <c r="R2" s="4" t="str">
        <f>Inventaire_tableau[[#Headers],[Enlèvement ou maintien sur place]]</f>
        <v>Enlèvement ou maintien sur place</v>
      </c>
      <c r="T2" s="4" t="s">
        <v>2206</v>
      </c>
      <c r="V2" s="4" t="s">
        <v>1988</v>
      </c>
      <c r="X2" s="68" t="s">
        <v>1976</v>
      </c>
      <c r="Z2" s="4" t="s">
        <v>2024</v>
      </c>
    </row>
    <row r="3" spans="1:26" ht="14.45" customHeight="1" x14ac:dyDescent="0.25">
      <c r="A3" s="10" t="s">
        <v>18</v>
      </c>
      <c r="C3" s="2" t="s">
        <v>20</v>
      </c>
      <c r="E3" s="21" t="s">
        <v>12</v>
      </c>
      <c r="G3" s="2" t="s">
        <v>11</v>
      </c>
      <c r="I3" s="2" t="s">
        <v>1978</v>
      </c>
      <c r="J3" s="2" t="s">
        <v>1986</v>
      </c>
      <c r="L3" s="2" t="s">
        <v>28</v>
      </c>
      <c r="M3" s="2" t="s">
        <v>29</v>
      </c>
      <c r="O3" s="2" t="s">
        <v>2214</v>
      </c>
      <c r="P3" s="2" t="s">
        <v>2216</v>
      </c>
      <c r="R3" s="2" t="s">
        <v>2205</v>
      </c>
      <c r="T3" s="99" t="str">
        <f>R3</f>
        <v>Enlèvement</v>
      </c>
      <c r="V3" s="2" t="s">
        <v>1989</v>
      </c>
      <c r="X3" s="2" t="s">
        <v>2012</v>
      </c>
      <c r="Z3" s="2" t="s">
        <v>2025</v>
      </c>
    </row>
    <row r="4" spans="1:26" ht="14.45" customHeight="1" x14ac:dyDescent="0.25">
      <c r="A4" s="9" t="s">
        <v>1973</v>
      </c>
      <c r="C4" s="2"/>
      <c r="E4" s="22" t="s">
        <v>32</v>
      </c>
      <c r="G4" s="2" t="s">
        <v>13</v>
      </c>
      <c r="I4" s="2" t="s">
        <v>1979</v>
      </c>
      <c r="J4" s="2" t="s">
        <v>1984</v>
      </c>
      <c r="L4" s="2" t="s">
        <v>30</v>
      </c>
      <c r="M4" s="2" t="s">
        <v>31</v>
      </c>
      <c r="O4" s="2" t="s">
        <v>32</v>
      </c>
      <c r="P4" s="2" t="s">
        <v>2218</v>
      </c>
      <c r="R4" s="2" t="s">
        <v>2207</v>
      </c>
      <c r="T4" s="2" t="s">
        <v>2208</v>
      </c>
      <c r="V4" s="2" t="s">
        <v>1990</v>
      </c>
      <c r="X4" s="2" t="s">
        <v>2013</v>
      </c>
      <c r="Z4" s="2" t="s">
        <v>2026</v>
      </c>
    </row>
    <row r="5" spans="1:26" ht="14.45" customHeight="1" x14ac:dyDescent="0.25">
      <c r="A5" s="11" t="s">
        <v>5</v>
      </c>
      <c r="E5" s="23" t="s">
        <v>35</v>
      </c>
      <c r="G5" s="2" t="s">
        <v>15</v>
      </c>
      <c r="I5" s="2" t="s">
        <v>2034</v>
      </c>
      <c r="J5" s="2" t="s">
        <v>1984</v>
      </c>
      <c r="L5" s="2" t="s">
        <v>33</v>
      </c>
      <c r="M5" s="2" t="s">
        <v>34</v>
      </c>
      <c r="O5" s="2" t="s">
        <v>2215</v>
      </c>
      <c r="P5" s="2" t="s">
        <v>2217</v>
      </c>
      <c r="T5" s="2" t="s">
        <v>2209</v>
      </c>
      <c r="V5" s="2" t="s">
        <v>1991</v>
      </c>
      <c r="X5" s="2" t="s">
        <v>2014</v>
      </c>
    </row>
    <row r="6" spans="1:26" ht="14.45" customHeight="1" x14ac:dyDescent="0.25">
      <c r="E6" s="24" t="s">
        <v>38</v>
      </c>
      <c r="G6" s="2" t="s">
        <v>2029</v>
      </c>
      <c r="I6" s="2" t="s">
        <v>1983</v>
      </c>
      <c r="J6" s="2" t="s">
        <v>1986</v>
      </c>
      <c r="L6" s="2" t="s">
        <v>36</v>
      </c>
      <c r="M6" s="2" t="s">
        <v>37</v>
      </c>
      <c r="P6" s="2" t="s">
        <v>126</v>
      </c>
      <c r="T6" s="2" t="s">
        <v>2210</v>
      </c>
      <c r="X6" s="2" t="s">
        <v>2015</v>
      </c>
    </row>
    <row r="7" spans="1:26" ht="14.45" customHeight="1" x14ac:dyDescent="0.25">
      <c r="G7" s="2" t="s">
        <v>16</v>
      </c>
      <c r="I7" s="2" t="s">
        <v>2222</v>
      </c>
      <c r="J7" s="2" t="s">
        <v>1986</v>
      </c>
      <c r="L7" s="2" t="s">
        <v>39</v>
      </c>
      <c r="M7" s="2" t="s">
        <v>40</v>
      </c>
      <c r="T7" s="2" t="s">
        <v>2023</v>
      </c>
      <c r="X7" s="2" t="s">
        <v>2016</v>
      </c>
    </row>
    <row r="8" spans="1:26" ht="14.45" customHeight="1" x14ac:dyDescent="0.25">
      <c r="G8" s="2"/>
      <c r="I8" s="2" t="s">
        <v>2223</v>
      </c>
      <c r="J8" s="2" t="s">
        <v>1986</v>
      </c>
      <c r="L8" s="2" t="s">
        <v>23</v>
      </c>
      <c r="M8" s="2" t="s">
        <v>41</v>
      </c>
      <c r="X8" s="67" t="s">
        <v>2017</v>
      </c>
    </row>
    <row r="9" spans="1:26" ht="14.45" customHeight="1" x14ac:dyDescent="0.25">
      <c r="I9" s="2" t="s">
        <v>1981</v>
      </c>
      <c r="J9" s="2" t="s">
        <v>1985</v>
      </c>
      <c r="L9" s="2" t="s">
        <v>42</v>
      </c>
      <c r="M9" s="2" t="s">
        <v>43</v>
      </c>
      <c r="T9" s="99" t="str">
        <f>R4</f>
        <v>Maintien_sur_place</v>
      </c>
      <c r="X9" s="2" t="s">
        <v>2018</v>
      </c>
    </row>
    <row r="10" spans="1:26" ht="14.45" customHeight="1" x14ac:dyDescent="0.25">
      <c r="I10" s="2" t="s">
        <v>1982</v>
      </c>
      <c r="J10" s="2" t="s">
        <v>1985</v>
      </c>
      <c r="L10" s="2" t="s">
        <v>21</v>
      </c>
      <c r="M10" s="2" t="s">
        <v>44</v>
      </c>
      <c r="T10" s="2" t="s">
        <v>2211</v>
      </c>
      <c r="X10" s="2" t="s">
        <v>2019</v>
      </c>
    </row>
    <row r="11" spans="1:26" ht="14.45" customHeight="1" x14ac:dyDescent="0.25">
      <c r="I11" s="2"/>
      <c r="J11" s="2"/>
      <c r="L11" s="2" t="s">
        <v>45</v>
      </c>
      <c r="M11" s="2" t="s">
        <v>46</v>
      </c>
      <c r="T11" s="2" t="s">
        <v>2212</v>
      </c>
      <c r="X11" s="2" t="s">
        <v>2020</v>
      </c>
    </row>
    <row r="12" spans="1:26" ht="14.45" customHeight="1" x14ac:dyDescent="0.25">
      <c r="I12" s="2"/>
      <c r="J12" s="2"/>
      <c r="L12" s="2" t="s">
        <v>47</v>
      </c>
      <c r="M12" s="2" t="s">
        <v>48</v>
      </c>
      <c r="T12" s="2" t="s">
        <v>2213</v>
      </c>
      <c r="X12" s="2" t="s">
        <v>2021</v>
      </c>
    </row>
    <row r="13" spans="1:26" ht="14.45" customHeight="1" x14ac:dyDescent="0.25">
      <c r="L13" s="2" t="s">
        <v>49</v>
      </c>
      <c r="M13" s="2" t="s">
        <v>50</v>
      </c>
      <c r="T13" s="2" t="s">
        <v>2023</v>
      </c>
      <c r="X13" s="2" t="s">
        <v>2224</v>
      </c>
    </row>
    <row r="14" spans="1:26" ht="14.45" customHeight="1" x14ac:dyDescent="0.25">
      <c r="L14" s="2" t="s">
        <v>2225</v>
      </c>
      <c r="M14" s="2" t="s">
        <v>51</v>
      </c>
      <c r="T14" s="2"/>
      <c r="X14" s="2" t="s">
        <v>2022</v>
      </c>
    </row>
    <row r="15" spans="1:26" ht="14.45" customHeight="1" x14ac:dyDescent="0.25">
      <c r="L15" s="2" t="s">
        <v>52</v>
      </c>
      <c r="M15" s="2" t="s">
        <v>53</v>
      </c>
      <c r="X15" s="2" t="s">
        <v>2023</v>
      </c>
    </row>
    <row r="16" spans="1:26" ht="14.45" customHeight="1" x14ac:dyDescent="0.25">
      <c r="L16" s="2" t="s">
        <v>54</v>
      </c>
      <c r="M16" s="2" t="s">
        <v>55</v>
      </c>
    </row>
    <row r="17" spans="12:13" ht="14.45" customHeight="1" x14ac:dyDescent="0.25">
      <c r="L17" s="2" t="s">
        <v>56</v>
      </c>
      <c r="M17" s="2" t="s">
        <v>57</v>
      </c>
    </row>
    <row r="18" spans="12:13" ht="14.45" customHeight="1" x14ac:dyDescent="0.25">
      <c r="L18" s="2" t="s">
        <v>58</v>
      </c>
      <c r="M18" s="2" t="s">
        <v>59</v>
      </c>
    </row>
    <row r="19" spans="12:13" ht="14.45" customHeight="1" x14ac:dyDescent="0.25">
      <c r="L19" s="2" t="s">
        <v>60</v>
      </c>
      <c r="M19" s="2" t="s">
        <v>61</v>
      </c>
    </row>
    <row r="20" spans="12:13" ht="14.45" customHeight="1" x14ac:dyDescent="0.25">
      <c r="L20" s="2" t="s">
        <v>62</v>
      </c>
      <c r="M20" s="2" t="s">
        <v>63</v>
      </c>
    </row>
    <row r="21" spans="12:13" ht="14.45" customHeight="1" x14ac:dyDescent="0.25">
      <c r="L21" s="2" t="s">
        <v>64</v>
      </c>
      <c r="M21" s="2" t="s">
        <v>65</v>
      </c>
    </row>
    <row r="22" spans="12:13" ht="14.45" customHeight="1" x14ac:dyDescent="0.25">
      <c r="L22" s="2" t="s">
        <v>2226</v>
      </c>
      <c r="M22" s="2" t="s">
        <v>66</v>
      </c>
    </row>
    <row r="23" spans="12:13" ht="14.45" customHeight="1" x14ac:dyDescent="0.25">
      <c r="L23" s="2" t="s">
        <v>67</v>
      </c>
      <c r="M23" s="2" t="s">
        <v>68</v>
      </c>
    </row>
    <row r="24" spans="12:13" ht="14.45" customHeight="1" x14ac:dyDescent="0.25">
      <c r="L24" s="2" t="s">
        <v>69</v>
      </c>
      <c r="M24" s="2" t="s">
        <v>70</v>
      </c>
    </row>
    <row r="25" spans="12:13" ht="14.45" customHeight="1" x14ac:dyDescent="0.25">
      <c r="L25" s="2" t="s">
        <v>71</v>
      </c>
      <c r="M25" s="2" t="s">
        <v>70</v>
      </c>
    </row>
    <row r="26" spans="12:13" ht="14.45" customHeight="1" x14ac:dyDescent="0.25">
      <c r="L26" s="2" t="s">
        <v>72</v>
      </c>
      <c r="M26" s="2" t="s">
        <v>70</v>
      </c>
    </row>
    <row r="27" spans="12:13" ht="14.45" customHeight="1" x14ac:dyDescent="0.25">
      <c r="L27" s="2" t="s">
        <v>73</v>
      </c>
      <c r="M27" s="2" t="s">
        <v>70</v>
      </c>
    </row>
    <row r="28" spans="12:13" ht="14.45" customHeight="1" x14ac:dyDescent="0.25">
      <c r="L28" s="2" t="s">
        <v>74</v>
      </c>
      <c r="M28" s="2" t="s">
        <v>70</v>
      </c>
    </row>
    <row r="29" spans="12:13" ht="14.45" customHeight="1" x14ac:dyDescent="0.25">
      <c r="L29" s="2" t="s">
        <v>2227</v>
      </c>
      <c r="M29" s="2" t="s">
        <v>75</v>
      </c>
    </row>
    <row r="30" spans="12:13" ht="14.45" customHeight="1" x14ac:dyDescent="0.25">
      <c r="L30" s="2" t="s">
        <v>76</v>
      </c>
      <c r="M30" s="2" t="s">
        <v>77</v>
      </c>
    </row>
    <row r="31" spans="12:13" ht="14.45" customHeight="1" x14ac:dyDescent="0.25">
      <c r="L31" s="2" t="s">
        <v>2258</v>
      </c>
      <c r="M31" s="2" t="s">
        <v>78</v>
      </c>
    </row>
    <row r="32" spans="12:13" ht="14.45" customHeight="1" x14ac:dyDescent="0.25">
      <c r="L32" s="2" t="s">
        <v>2259</v>
      </c>
      <c r="M32" s="2" t="s">
        <v>78</v>
      </c>
    </row>
    <row r="33" spans="12:13" ht="14.45" customHeight="1" x14ac:dyDescent="0.25">
      <c r="L33" s="2" t="s">
        <v>79</v>
      </c>
      <c r="M33" s="2" t="s">
        <v>80</v>
      </c>
    </row>
    <row r="34" spans="12:13" ht="14.45" customHeight="1" x14ac:dyDescent="0.25">
      <c r="L34" s="2" t="s">
        <v>81</v>
      </c>
      <c r="M34" s="2" t="s">
        <v>82</v>
      </c>
    </row>
    <row r="35" spans="12:13" ht="14.45" customHeight="1" x14ac:dyDescent="0.25">
      <c r="L35" s="2" t="s">
        <v>83</v>
      </c>
      <c r="M35" s="2" t="s">
        <v>84</v>
      </c>
    </row>
    <row r="36" spans="12:13" ht="14.45" customHeight="1" x14ac:dyDescent="0.25">
      <c r="L36" s="2" t="s">
        <v>85</v>
      </c>
      <c r="M36" s="2" t="s">
        <v>86</v>
      </c>
    </row>
    <row r="37" spans="12:13" ht="14.45" customHeight="1" x14ac:dyDescent="0.25">
      <c r="L37" s="2" t="s">
        <v>87</v>
      </c>
      <c r="M37" s="2" t="s">
        <v>88</v>
      </c>
    </row>
    <row r="38" spans="12:13" ht="14.45" customHeight="1" x14ac:dyDescent="0.25">
      <c r="L38" s="2" t="s">
        <v>89</v>
      </c>
      <c r="M38" s="2" t="s">
        <v>90</v>
      </c>
    </row>
    <row r="39" spans="12:13" ht="14.45" customHeight="1" x14ac:dyDescent="0.25">
      <c r="L39" s="2" t="s">
        <v>91</v>
      </c>
      <c r="M39" s="2" t="s">
        <v>92</v>
      </c>
    </row>
    <row r="40" spans="12:13" ht="14.45" customHeight="1" x14ac:dyDescent="0.25">
      <c r="L40" s="2" t="s">
        <v>93</v>
      </c>
      <c r="M40" s="2" t="s">
        <v>94</v>
      </c>
    </row>
    <row r="41" spans="12:13" ht="14.45" customHeight="1" x14ac:dyDescent="0.25">
      <c r="L41" s="2" t="s">
        <v>2228</v>
      </c>
      <c r="M41" s="2" t="s">
        <v>95</v>
      </c>
    </row>
    <row r="42" spans="12:13" ht="14.45" customHeight="1" x14ac:dyDescent="0.25">
      <c r="L42" s="2" t="s">
        <v>96</v>
      </c>
      <c r="M42" s="2" t="s">
        <v>97</v>
      </c>
    </row>
    <row r="43" spans="12:13" ht="14.45" customHeight="1" x14ac:dyDescent="0.25">
      <c r="L43" s="2" t="s">
        <v>98</v>
      </c>
      <c r="M43" s="2" t="s">
        <v>99</v>
      </c>
    </row>
    <row r="44" spans="12:13" ht="14.45" customHeight="1" x14ac:dyDescent="0.25">
      <c r="L44" s="2" t="s">
        <v>100</v>
      </c>
      <c r="M44" s="2" t="s">
        <v>101</v>
      </c>
    </row>
    <row r="45" spans="12:13" ht="14.45" customHeight="1" x14ac:dyDescent="0.25">
      <c r="L45" s="2" t="s">
        <v>102</v>
      </c>
      <c r="M45" s="2" t="s">
        <v>103</v>
      </c>
    </row>
    <row r="46" spans="12:13" ht="14.45" customHeight="1" x14ac:dyDescent="0.25">
      <c r="L46" s="2" t="s">
        <v>104</v>
      </c>
      <c r="M46" s="2" t="s">
        <v>105</v>
      </c>
    </row>
    <row r="47" spans="12:13" ht="14.45" customHeight="1" x14ac:dyDescent="0.25">
      <c r="L47" s="2" t="s">
        <v>106</v>
      </c>
      <c r="M47" s="2" t="s">
        <v>107</v>
      </c>
    </row>
    <row r="48" spans="12:13" ht="14.45" customHeight="1" x14ac:dyDescent="0.25">
      <c r="L48" s="2" t="s">
        <v>108</v>
      </c>
      <c r="M48" s="2" t="s">
        <v>109</v>
      </c>
    </row>
    <row r="49" spans="12:13" ht="14.45" customHeight="1" x14ac:dyDescent="0.25">
      <c r="L49" s="2" t="s">
        <v>2232</v>
      </c>
      <c r="M49" s="2" t="s">
        <v>110</v>
      </c>
    </row>
    <row r="50" spans="12:13" ht="14.45" customHeight="1" x14ac:dyDescent="0.25">
      <c r="L50" s="2" t="s">
        <v>111</v>
      </c>
      <c r="M50" s="2" t="s">
        <v>112</v>
      </c>
    </row>
    <row r="51" spans="12:13" ht="14.45" customHeight="1" x14ac:dyDescent="0.25">
      <c r="L51" s="2" t="s">
        <v>113</v>
      </c>
      <c r="M51" s="2" t="s">
        <v>114</v>
      </c>
    </row>
    <row r="52" spans="12:13" ht="14.45" customHeight="1" x14ac:dyDescent="0.25">
      <c r="L52" s="2" t="s">
        <v>115</v>
      </c>
      <c r="M52" s="2" t="s">
        <v>116</v>
      </c>
    </row>
    <row r="53" spans="12:13" ht="14.45" customHeight="1" x14ac:dyDescent="0.25">
      <c r="L53" s="2" t="s">
        <v>2229</v>
      </c>
      <c r="M53" s="2" t="s">
        <v>117</v>
      </c>
    </row>
    <row r="54" spans="12:13" ht="14.45" customHeight="1" x14ac:dyDescent="0.25">
      <c r="L54" s="2" t="s">
        <v>2230</v>
      </c>
      <c r="M54" s="2" t="s">
        <v>118</v>
      </c>
    </row>
    <row r="55" spans="12:13" ht="14.45" customHeight="1" x14ac:dyDescent="0.25">
      <c r="L55" s="2" t="s">
        <v>119</v>
      </c>
      <c r="M55" s="2" t="s">
        <v>120</v>
      </c>
    </row>
    <row r="56" spans="12:13" ht="14.45" customHeight="1" x14ac:dyDescent="0.25">
      <c r="L56" s="2" t="s">
        <v>121</v>
      </c>
      <c r="M56" s="2" t="s">
        <v>122</v>
      </c>
    </row>
    <row r="57" spans="12:13" ht="14.45" customHeight="1" x14ac:dyDescent="0.25">
      <c r="L57" s="2" t="s">
        <v>123</v>
      </c>
      <c r="M57" s="2" t="s">
        <v>124</v>
      </c>
    </row>
    <row r="58" spans="12:13" ht="14.45" customHeight="1" x14ac:dyDescent="0.25">
      <c r="L58" s="2" t="s">
        <v>2231</v>
      </c>
      <c r="M58" s="2" t="s">
        <v>125</v>
      </c>
    </row>
    <row r="59" spans="12:13" ht="14.45" customHeight="1" x14ac:dyDescent="0.25">
      <c r="L59" s="2" t="s">
        <v>126</v>
      </c>
      <c r="M59" s="2"/>
    </row>
    <row r="60" spans="12:13" ht="14.45" customHeight="1" x14ac:dyDescent="0.25">
      <c r="L60" s="2"/>
      <c r="M60" s="2"/>
    </row>
    <row r="61" spans="12:13" ht="14.45" customHeight="1" x14ac:dyDescent="0.25">
      <c r="L61" s="2"/>
      <c r="M61" s="2"/>
    </row>
  </sheetData>
  <hyperlinks>
    <hyperlink ref="M2" r:id="rId1" xr:uid="{CD0D494F-F407-49AE-BD34-DB09EDE334E7}"/>
  </hyperlinks>
  <pageMargins left="0.7" right="0.7" top="0.75" bottom="0.75" header="0.3" footer="0.3"/>
  <pageSetup paperSize="9" scale="52" orientation="portrait"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B1B3F7A1-491C-4880-8AC8-782D08C3BC55}">
          <x14:formula1>
            <xm:f>'1.1.RAPPORTAGE'!$B$4:$D$4</xm:f>
          </x14:formula1>
          <xm:sqref>J3:J12</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128FA6667BEE4409F0B480276429A7C" ma:contentTypeVersion="14" ma:contentTypeDescription="Crée un document." ma:contentTypeScope="" ma:versionID="3d1ce4ad82498646d8c092065f789579">
  <xsd:schema xmlns:xsd="http://www.w3.org/2001/XMLSchema" xmlns:xs="http://www.w3.org/2001/XMLSchema" xmlns:p="http://schemas.microsoft.com/office/2006/metadata/properties" xmlns:ns2="ccdb75ce-c0b7-4ff5-9fa7-cc4f5a87d5d8" xmlns:ns3="9dd70855-4555-4fc6-8fbc-e6f843257071" targetNamespace="http://schemas.microsoft.com/office/2006/metadata/properties" ma:root="true" ma:fieldsID="a941224d7ae3bceb0531a1b4df038697" ns2:_="" ns3:_="">
    <xsd:import namespace="ccdb75ce-c0b7-4ff5-9fa7-cc4f5a87d5d8"/>
    <xsd:import namespace="9dd70855-4555-4fc6-8fbc-e6f843257071"/>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cdb75ce-c0b7-4ff5-9fa7-cc4f5a87d5d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Balises d’images" ma:readOnly="false" ma:fieldId="{5cf76f15-5ced-4ddc-b409-7134ff3c332f}" ma:taxonomyMulti="true" ma:sspId="cc4018d8-b214-4a48-af45-02710e18d61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Location" ma:index="21"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dd70855-4555-4fc6-8fbc-e6f843257071"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59807db0-c385-4b82-9c29-89e7732aa640}" ma:internalName="TaxCatchAll" ma:showField="CatchAllData" ma:web="9dd70855-4555-4fc6-8fbc-e6f84325707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ccdb75ce-c0b7-4ff5-9fa7-cc4f5a87d5d8">
      <Terms xmlns="http://schemas.microsoft.com/office/infopath/2007/PartnerControls"/>
    </lcf76f155ced4ddcb4097134ff3c332f>
    <TaxCatchAll xmlns="9dd70855-4555-4fc6-8fbc-e6f843257071"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C9EBB0B-15CF-4FF7-964D-02A24825C7F7}"/>
</file>

<file path=customXml/itemProps2.xml><?xml version="1.0" encoding="utf-8"?>
<ds:datastoreItem xmlns:ds="http://schemas.openxmlformats.org/officeDocument/2006/customXml" ds:itemID="{E096DD15-82A7-4747-B8B4-F8CD1F48ECA5}">
  <ds:schemaRefs>
    <ds:schemaRef ds:uri="http://schemas.openxmlformats.org/package/2006/metadata/core-properties"/>
    <ds:schemaRef ds:uri="http://purl.org/dc/dcmitype/"/>
    <ds:schemaRef ds:uri="http://purl.org/dc/elements/1.1/"/>
    <ds:schemaRef ds:uri="http://www.w3.org/XML/1998/namespace"/>
    <ds:schemaRef ds:uri="http://schemas.microsoft.com/office/2006/documentManagement/types"/>
    <ds:schemaRef ds:uri="04797aeb-ee75-4b99-93e3-f3a6aad81f2d"/>
    <ds:schemaRef ds:uri="http://schemas.microsoft.com/office/infopath/2007/PartnerControls"/>
    <ds:schemaRef ds:uri="f5e81a93-f49b-4686-8d39-c8c7173672d1"/>
    <ds:schemaRef ds:uri="http://schemas.microsoft.com/office/2006/metadata/properties"/>
    <ds:schemaRef ds:uri="http://purl.org/dc/terms/"/>
  </ds:schemaRefs>
</ds:datastoreItem>
</file>

<file path=customXml/itemProps3.xml><?xml version="1.0" encoding="utf-8"?>
<ds:datastoreItem xmlns:ds="http://schemas.openxmlformats.org/officeDocument/2006/customXml" ds:itemID="{1934E630-8F9E-4D34-9F83-E246C770E53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6</vt:i4>
      </vt:variant>
      <vt:variant>
        <vt:lpstr>Plages nommées</vt:lpstr>
      </vt:variant>
      <vt:variant>
        <vt:i4>22</vt:i4>
      </vt:variant>
    </vt:vector>
  </HeadingPairs>
  <TitlesOfParts>
    <vt:vector size="28" baseType="lpstr">
      <vt:lpstr>0.LISEZMOI</vt:lpstr>
      <vt:lpstr>1.INV</vt:lpstr>
      <vt:lpstr>1.1.RAPPORTAGE</vt:lpstr>
      <vt:lpstr>A.1.DENSITE_STANDARD</vt:lpstr>
      <vt:lpstr>A.2.EURAL</vt:lpstr>
      <vt:lpstr>A.0.PARAM</vt:lpstr>
      <vt:lpstr>Enlèvement</vt:lpstr>
      <vt:lpstr>etat_dégradé</vt:lpstr>
      <vt:lpstr>etat_excellent</vt:lpstr>
      <vt:lpstr>etat_moyen</vt:lpstr>
      <vt:lpstr>etat_vétuste</vt:lpstr>
      <vt:lpstr>famille_matériaux</vt:lpstr>
      <vt:lpstr>inerte_non_inerte</vt:lpstr>
      <vt:lpstr>Liste_contaminants_déchets</vt:lpstr>
      <vt:lpstr>Liste_démontabilité</vt:lpstr>
      <vt:lpstr>liste_destination_source</vt:lpstr>
      <vt:lpstr>liste_enleve_maintien_choix</vt:lpstr>
      <vt:lpstr>Liste_état</vt:lpstr>
      <vt:lpstr>liste_mesure_précautions</vt:lpstr>
      <vt:lpstr>liste_type_inventaires</vt:lpstr>
      <vt:lpstr>liste_unités</vt:lpstr>
      <vt:lpstr>Maintien_sur_place</vt:lpstr>
      <vt:lpstr>oui_non</vt:lpstr>
      <vt:lpstr>risque_contaminant_choix</vt:lpstr>
      <vt:lpstr>tableau_equiv_filière_KPI</vt:lpstr>
      <vt:lpstr>type_inv_dechets_dangereux</vt:lpstr>
      <vt:lpstr>type_inv_dechets_ressources</vt:lpstr>
      <vt:lpstr>type_inv_reemploi</vt:lpstr>
    </vt:vector>
  </TitlesOfParts>
  <Manager/>
  <Company>LIST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Christina Ehlert</dc:creator>
  <cp:keywords/>
  <dc:description/>
  <cp:lastModifiedBy>MOUSTY Chloé</cp:lastModifiedBy>
  <cp:revision/>
  <dcterms:created xsi:type="dcterms:W3CDTF">2016-11-04T12:45:47Z</dcterms:created>
  <dcterms:modified xsi:type="dcterms:W3CDTF">2026-09-28T09:13:08Z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0x010100B128FA6667BEE4409F0B480276429A7C</vt:lpwstr>
  </property>
  <property fmtid="{D5CDD505-2E9C-101B-9397-08002B2CF9AE}" pid="3" name="MediaServiceImageTags">
    <vt:lpwstr/>
  </property>
  <property fmtid="{D5CDD505-2E9C-101B-9397-08002B2CF9AE}" pid="4" name="MSIP_Label_97a477d1-147d-4e34-b5e3-7b26d2f44870_Enabled">
    <vt:lpwstr>true</vt:lpwstr>
  </property>
  <property fmtid="{D5CDD505-2E9C-101B-9397-08002B2CF9AE}" pid="5" name="MSIP_Label_97a477d1-147d-4e34-b5e3-7b26d2f44870_SetDate">
    <vt:lpwstr>2026-09-28T09:12:31Z</vt:lpwstr>
  </property>
  <property fmtid="{D5CDD505-2E9C-101B-9397-08002B2CF9AE}" pid="6" name="MSIP_Label_97a477d1-147d-4e34-b5e3-7b26d2f44870_Method">
    <vt:lpwstr>Standard</vt:lpwstr>
  </property>
  <property fmtid="{D5CDD505-2E9C-101B-9397-08002B2CF9AE}" pid="7" name="MSIP_Label_97a477d1-147d-4e34-b5e3-7b26d2f44870_Name">
    <vt:lpwstr>97a477d1-147d-4e34-b5e3-7b26d2f44870</vt:lpwstr>
  </property>
  <property fmtid="{D5CDD505-2E9C-101B-9397-08002B2CF9AE}" pid="8" name="MSIP_Label_97a477d1-147d-4e34-b5e3-7b26d2f44870_SiteId">
    <vt:lpwstr>1f816a84-7aa6-4a56-b22a-7b3452fa8681</vt:lpwstr>
  </property>
  <property fmtid="{D5CDD505-2E9C-101B-9397-08002B2CF9AE}" pid="9" name="MSIP_Label_97a477d1-147d-4e34-b5e3-7b26d2f44870_ActionId">
    <vt:lpwstr>c3b0f6bb-d19c-4e3f-b580-476f88d51833</vt:lpwstr>
  </property>
  <property fmtid="{D5CDD505-2E9C-101B-9397-08002B2CF9AE}" pid="10" name="MSIP_Label_97a477d1-147d-4e34-b5e3-7b26d2f44870_ContentBits">
    <vt:lpwstr>0</vt:lpwstr>
  </property>
  <property fmtid="{D5CDD505-2E9C-101B-9397-08002B2CF9AE}" pid="11" name="MSIP_Label_97a477d1-147d-4e34-b5e3-7b26d2f44870_Tag">
    <vt:lpwstr>10, 3, 0, 1</vt:lpwstr>
  </property>
</Properties>
</file>